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3275" windowHeight="9225"/>
  </bookViews>
  <sheets>
    <sheet name="показ. органов мест.са " sheetId="5" r:id="rId1"/>
  </sheets>
  <definedNames>
    <definedName name="_xlnm.Print_Titles" localSheetId="0">'показ. органов мест.са '!$9:$10</definedName>
  </definedNames>
  <calcPr calcId="144525"/>
</workbook>
</file>

<file path=xl/calcChain.xml><?xml version="1.0" encoding="utf-8"?>
<calcChain xmlns="http://schemas.openxmlformats.org/spreadsheetml/2006/main">
  <c r="F23" i="5" l="1"/>
  <c r="E15" i="5"/>
  <c r="F11" i="5" l="1"/>
  <c r="E47" i="5" l="1"/>
  <c r="E45" i="5"/>
  <c r="E35" i="5"/>
  <c r="E34" i="5"/>
  <c r="E33" i="5"/>
  <c r="E32" i="5"/>
  <c r="E31" i="5"/>
  <c r="E30" i="5"/>
  <c r="E29" i="5"/>
  <c r="E28" i="5"/>
  <c r="E27" i="5"/>
  <c r="E26" i="5"/>
  <c r="K36" i="5"/>
  <c r="J36" i="5"/>
  <c r="I36" i="5"/>
  <c r="H36" i="5"/>
  <c r="G36" i="5"/>
  <c r="F36" i="5"/>
  <c r="K23" i="5"/>
  <c r="J23" i="5"/>
  <c r="I23" i="5"/>
  <c r="H23" i="5"/>
  <c r="G23" i="5"/>
  <c r="F48" i="5"/>
  <c r="K11" i="5"/>
  <c r="J11" i="5"/>
  <c r="I11" i="5"/>
  <c r="H11" i="5"/>
  <c r="G11" i="5"/>
  <c r="H16" i="5" l="1"/>
  <c r="G16" i="5"/>
  <c r="F16" i="5"/>
  <c r="K46" i="5" l="1"/>
  <c r="J46" i="5"/>
  <c r="J48" i="5" s="1"/>
  <c r="I46" i="5"/>
  <c r="I48" i="5" s="1"/>
  <c r="H46" i="5"/>
  <c r="H48" i="5" s="1"/>
  <c r="G46" i="5"/>
  <c r="F46" i="5"/>
  <c r="E14" i="5"/>
  <c r="E44" i="5" l="1"/>
  <c r="G48" i="5"/>
  <c r="K16" i="5"/>
  <c r="E20" i="5"/>
  <c r="E13" i="5"/>
  <c r="E38" i="5"/>
  <c r="E39" i="5"/>
  <c r="E40" i="5"/>
  <c r="E41" i="5"/>
  <c r="E42" i="5"/>
  <c r="E43" i="5"/>
  <c r="E25" i="5"/>
  <c r="E21" i="5"/>
  <c r="E22" i="5"/>
  <c r="E18" i="5"/>
  <c r="E19" i="5"/>
  <c r="K48" i="5" l="1"/>
  <c r="E48" i="5" s="1"/>
  <c r="E11" i="5"/>
  <c r="E23" i="5"/>
  <c r="E16" i="5"/>
  <c r="E36" i="5"/>
  <c r="E46" i="5" l="1"/>
</calcChain>
</file>

<file path=xl/comments1.xml><?xml version="1.0" encoding="utf-8"?>
<comments xmlns="http://schemas.openxmlformats.org/spreadsheetml/2006/main">
  <authors>
    <author>user</author>
  </authors>
  <commentList>
    <comment ref="A9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<sst xmlns="http://schemas.openxmlformats.org/spreadsheetml/2006/main" count="84" uniqueCount="55">
  <si>
    <t>ПЕРЕЧЕНЬ</t>
  </si>
  <si>
    <t>программных мероприятий подпрограммы</t>
  </si>
  <si>
    <t>Наименование мероприятия</t>
  </si>
  <si>
    <t>Участник подпрограммы</t>
  </si>
  <si>
    <t>Сумма расходов, всего (тыс. руб.)</t>
  </si>
  <si>
    <t>в том числе по годам реализации подпрограммы</t>
  </si>
  <si>
    <t>в том числе:</t>
  </si>
  <si>
    <t>Сроки реализа-ции</t>
  </si>
  <si>
    <t>Источники финансиро-вания</t>
  </si>
  <si>
    <t>Содержание органов местного самоуправления</t>
  </si>
  <si>
    <t>Резервный фонд администрации сельского поселения</t>
  </si>
  <si>
    <t>Средства массовой информации (расходы на публикацию НПА и официальных документов)</t>
  </si>
  <si>
    <t>разработка прогноза социально-экономического развития территории поселения и формирование муниципального заказа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</si>
  <si>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</t>
  </si>
  <si>
    <t>Мероприятия в области профилактики правонарушений</t>
  </si>
  <si>
    <t>проведение мероприятий по выявлению представителей неформальных молодежных объединений</t>
  </si>
  <si>
    <t>организация и проведение семинаров-совещаний с участием представителей правоохранительных органов, отдела опеки и попечительства</t>
  </si>
  <si>
    <t>организация и проведение встреч и поездок с несовершеннолетними подростками, молодежью, населением сельского поселения с представителями различных вероисповеданий</t>
  </si>
  <si>
    <t>Юбилеи</t>
  </si>
  <si>
    <t xml:space="preserve"> </t>
  </si>
  <si>
    <t>итого</t>
  </si>
  <si>
    <t>Стимулирование участия населения в деятельности общественных организаций правоохранительной направленности в форме добровольных народных дружин</t>
  </si>
  <si>
    <t>Организация проведения конференций, семинаров, "круглых столов" по пропаганде здорового образа жизни для педагогов, специалистов дополнительного образования, родителей и учащихся, по антинаркотической пропаганде</t>
  </si>
  <si>
    <t>Организовать в средствах массовой информации пропаганду патриотизма, здорового образа жизни подростков и молодежи, их ориентацию на духовные ценности</t>
  </si>
  <si>
    <t xml:space="preserve"> Организовывать мероприятия профилактики  правонарушений в отношении: лиц без определенного места жительства; граждан, имеющих неснятую и непогашенную судимость; лиц, занимающихся бродяжничеством или попрошайничеством;  подвергнутым мерам   воспитательног</t>
  </si>
  <si>
    <t>МУ АНО Редакция газеты Рассвет</t>
  </si>
  <si>
    <t>прочие мероприятия не требующие финансирования:</t>
  </si>
  <si>
    <t>Финансирование переданных полномочий</t>
  </si>
  <si>
    <t>Приложение 1</t>
  </si>
  <si>
    <t>Прочие мероприятия в области выполнения функций органов местного самоуправления</t>
  </si>
  <si>
    <t>Создание условий для организации досуга и обеспечения жителей поселения услугами организаций культуры</t>
  </si>
  <si>
    <t>,</t>
  </si>
  <si>
    <t>Обеспечение проведения выборов и референдумов</t>
  </si>
  <si>
    <t>День пожилого человека</t>
  </si>
  <si>
    <t>Оценка недвижимости, признание прав и регулирование отношений по государственной и муниципальной собственности (объекты соц.культ. Сферы, межевание земельных участков многодетным)</t>
  </si>
  <si>
    <t>2024 г.</t>
  </si>
  <si>
    <t>2025 г.</t>
  </si>
  <si>
    <t>не тебуется</t>
  </si>
  <si>
    <t>Разработка и утверждение муниципальных правовых актов в сфере профилактики правонарушений</t>
  </si>
  <si>
    <t>обеспечение взаимодействия лиц, участвующих в профилактике правонарушений, на территории сельского поселения</t>
  </si>
  <si>
    <t>формирование, утверждение, исполнение бюджета поселения и контроль исполнения данного бюджета, в части  ведения бухгалтерского учета и отчетности по администрации</t>
  </si>
  <si>
    <t>формирование, утверждение, исполнение бюджета поселения и контроль исполнения данного бюджета, в части внутреннего финансового контроля</t>
  </si>
  <si>
    <t xml:space="preserve"> Внешний финансовый контроль</t>
  </si>
  <si>
    <t>2024-2029</t>
  </si>
  <si>
    <t>приобретение новогодних подарков детям</t>
  </si>
  <si>
    <t xml:space="preserve"> функционирование Главы администрации сельского поселения</t>
  </si>
  <si>
    <t>Функционирование центрального аппарата администрации сельского поселения</t>
  </si>
  <si>
    <t>«Совершенствование работы органов местного самоуправления муниципального образования сельское поселение село Шанский Завод»</t>
  </si>
  <si>
    <t>Бюджет          МО СП        с. Шанский Завод</t>
  </si>
  <si>
    <t>Администрация МО СП                         с. Шанский Завод</t>
  </si>
  <si>
    <t>Материальная помощь малоимущим</t>
  </si>
  <si>
    <t>формирование, утверждение, исполнение бюджета поселения и контроль исполнения данного бюджета, в части передаваемых полномочий по составлению и организации исполнения бюджета</t>
  </si>
  <si>
    <t>к постановлению администрации МО СП село Шанский Завод                                                                                                                                                                                                                                                                           от 02.05.2024г. №13</t>
  </si>
  <si>
    <t>Стимулирование руководителей оргпноа местного самоуправления сельских поселений Износковского района</t>
  </si>
  <si>
    <t>страхование членов добровольных народных дружин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</si>
</sst>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/>
    <xf numFmtId="0" fontId="5" fillId="0" borderId="1" xfId="0" applyFont="1" applyBorder="1" applyAlignment="1">
      <alignment wrapText="1"/>
    </xf>
    <xf numFmtId="0" fontId="4" fillId="0" borderId="0" xfId="0" applyFont="1"/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0" fillId="0" borderId="0" xfId="0" applyFont="1"/>
    <xf numFmtId="164" fontId="5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0" fillId="0" borderId="0" xfId="0" applyNumberFormat="1"/>
    <xf numFmtId="0" fontId="5" fillId="0" borderId="1" xfId="0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164" fontId="5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4" fillId="3" borderId="0" xfId="0" applyFont="1" applyFill="1"/>
    <xf numFmtId="0" fontId="5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8"/>
  <sheetViews>
    <sheetView tabSelected="1" topLeftCell="A29" zoomScaleNormal="100" workbookViewId="0">
      <selection activeCell="D26" sqref="D26"/>
    </sheetView>
  </sheetViews>
  <sheetFormatPr defaultRowHeight="12.75" x14ac:dyDescent="0.2"/>
  <cols>
    <col min="1" max="1" width="41.140625" customWidth="1"/>
    <col min="2" max="2" width="10.7109375" customWidth="1"/>
    <col min="3" max="3" width="12.7109375" customWidth="1"/>
    <col min="4" max="4" width="13.85546875" customWidth="1"/>
    <col min="5" max="5" width="13.42578125" customWidth="1"/>
    <col min="6" max="6" width="10.7109375" style="29" customWidth="1"/>
    <col min="7" max="7" width="10.7109375" style="28" customWidth="1"/>
    <col min="8" max="11" width="10.7109375" customWidth="1"/>
  </cols>
  <sheetData>
    <row r="1" spans="1:11" ht="15" x14ac:dyDescent="0.25">
      <c r="A1" s="3"/>
      <c r="B1" s="3"/>
      <c r="C1" s="7"/>
      <c r="D1" s="7"/>
      <c r="E1" s="3"/>
      <c r="F1" s="33" t="s">
        <v>28</v>
      </c>
      <c r="G1" s="33"/>
      <c r="H1" s="33"/>
      <c r="I1" s="33"/>
      <c r="J1" s="33"/>
      <c r="K1" s="33"/>
    </row>
    <row r="2" spans="1:11" ht="29.25" customHeight="1" x14ac:dyDescent="0.25">
      <c r="A2" s="36" t="s">
        <v>52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" x14ac:dyDescent="0.25">
      <c r="A3" s="26"/>
      <c r="B3" s="26"/>
      <c r="C3" s="30"/>
      <c r="D3" s="30"/>
      <c r="E3" s="26"/>
      <c r="F3" s="26"/>
      <c r="G3" s="26"/>
      <c r="H3" s="26"/>
      <c r="I3" s="26"/>
      <c r="J3" s="26"/>
      <c r="K3" s="26"/>
    </row>
    <row r="4" spans="1:11" ht="15" x14ac:dyDescent="0.25">
      <c r="A4" s="26"/>
      <c r="B4" s="26"/>
      <c r="C4" s="30"/>
      <c r="D4" s="30"/>
      <c r="E4" s="26"/>
      <c r="F4" s="26"/>
      <c r="G4" s="26"/>
      <c r="H4" s="26"/>
      <c r="I4" s="26"/>
      <c r="J4" s="26"/>
      <c r="K4" s="26"/>
    </row>
    <row r="5" spans="1:11" ht="14.25" x14ac:dyDescent="0.2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4.25" x14ac:dyDescent="0.2">
      <c r="A6" s="34" t="s">
        <v>1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4.25" x14ac:dyDescent="0.2">
      <c r="A7" s="34" t="s">
        <v>47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15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51.75" customHeight="1" x14ac:dyDescent="0.2">
      <c r="A9" s="31" t="s">
        <v>2</v>
      </c>
      <c r="B9" s="31" t="s">
        <v>7</v>
      </c>
      <c r="C9" s="31" t="s">
        <v>3</v>
      </c>
      <c r="D9" s="31" t="s">
        <v>8</v>
      </c>
      <c r="E9" s="31" t="s">
        <v>4</v>
      </c>
      <c r="F9" s="35" t="s">
        <v>5</v>
      </c>
      <c r="G9" s="35"/>
      <c r="H9" s="35"/>
      <c r="I9" s="35"/>
      <c r="J9" s="35"/>
      <c r="K9" s="35"/>
    </row>
    <row r="10" spans="1:11" ht="26.25" customHeight="1" x14ac:dyDescent="0.2">
      <c r="A10" s="32"/>
      <c r="B10" s="32"/>
      <c r="C10" s="32"/>
      <c r="D10" s="32"/>
      <c r="E10" s="32"/>
      <c r="F10" s="27" t="s">
        <v>35</v>
      </c>
      <c r="G10" s="27" t="s">
        <v>36</v>
      </c>
      <c r="H10" s="27">
        <v>2026</v>
      </c>
      <c r="I10" s="27">
        <v>2027</v>
      </c>
      <c r="J10" s="27">
        <v>2028</v>
      </c>
      <c r="K10" s="27">
        <v>2029</v>
      </c>
    </row>
    <row r="11" spans="1:11" ht="57" x14ac:dyDescent="0.2">
      <c r="A11" s="2" t="s">
        <v>9</v>
      </c>
      <c r="B11" s="4" t="s">
        <v>43</v>
      </c>
      <c r="C11" s="2"/>
      <c r="D11" s="2" t="s">
        <v>48</v>
      </c>
      <c r="E11" s="13">
        <f>SUM(F11:K11)</f>
        <v>8991.5239999999994</v>
      </c>
      <c r="F11" s="24">
        <f>SUM(F13,F14,F15)</f>
        <v>1977.3789999999999</v>
      </c>
      <c r="G11" s="24">
        <f t="shared" ref="G11:K11" si="0">G13+G14</f>
        <v>1401.6289999999999</v>
      </c>
      <c r="H11" s="24">
        <f t="shared" si="0"/>
        <v>1401.6289999999999</v>
      </c>
      <c r="I11" s="24">
        <f t="shared" si="0"/>
        <v>1403.6289999999999</v>
      </c>
      <c r="J11" s="24">
        <f t="shared" si="0"/>
        <v>1403.6289999999999</v>
      </c>
      <c r="K11" s="24">
        <f t="shared" si="0"/>
        <v>1403.6289999999999</v>
      </c>
    </row>
    <row r="12" spans="1:11" ht="15" x14ac:dyDescent="0.25">
      <c r="A12" s="5" t="s">
        <v>6</v>
      </c>
      <c r="B12" s="6"/>
      <c r="C12" s="6"/>
      <c r="D12" s="6"/>
      <c r="E12" s="14"/>
      <c r="F12" s="25"/>
      <c r="G12" s="25" t="s">
        <v>31</v>
      </c>
      <c r="H12" s="25"/>
      <c r="I12" s="25"/>
      <c r="J12" s="25"/>
      <c r="K12" s="25"/>
    </row>
    <row r="13" spans="1:11" ht="29.25" x14ac:dyDescent="0.25">
      <c r="A13" s="2" t="s">
        <v>45</v>
      </c>
      <c r="B13" s="6"/>
      <c r="C13" s="6"/>
      <c r="D13" s="2"/>
      <c r="E13" s="13">
        <f>SUM(F13:K13)</f>
        <v>3618.24</v>
      </c>
      <c r="F13" s="24">
        <v>603.04</v>
      </c>
      <c r="G13" s="24">
        <v>603.04</v>
      </c>
      <c r="H13" s="13">
        <v>603.04</v>
      </c>
      <c r="I13" s="13">
        <v>603.04</v>
      </c>
      <c r="J13" s="13">
        <v>603.04</v>
      </c>
      <c r="K13" s="13">
        <v>603.04</v>
      </c>
    </row>
    <row r="14" spans="1:11" ht="43.5" x14ac:dyDescent="0.25">
      <c r="A14" s="2" t="s">
        <v>46</v>
      </c>
      <c r="B14" s="6"/>
      <c r="C14" s="6"/>
      <c r="D14" s="2"/>
      <c r="E14" s="13">
        <f>SUM(F14:K14)</f>
        <v>5138.924</v>
      </c>
      <c r="F14" s="24">
        <v>1139.979</v>
      </c>
      <c r="G14" s="24">
        <v>798.58900000000006</v>
      </c>
      <c r="H14" s="13">
        <v>798.58900000000006</v>
      </c>
      <c r="I14" s="13">
        <v>800.58900000000006</v>
      </c>
      <c r="J14" s="13">
        <v>800.58900000000006</v>
      </c>
      <c r="K14" s="13">
        <v>800.58900000000006</v>
      </c>
    </row>
    <row r="15" spans="1:11" ht="57.75" x14ac:dyDescent="0.25">
      <c r="A15" s="2" t="s">
        <v>53</v>
      </c>
      <c r="B15" s="6"/>
      <c r="C15" s="6"/>
      <c r="D15" s="2"/>
      <c r="E15" s="13">
        <f>SUM(F15:K15)</f>
        <v>234.36</v>
      </c>
      <c r="F15" s="24">
        <v>234.36</v>
      </c>
      <c r="G15" s="24"/>
      <c r="H15" s="13"/>
      <c r="I15" s="13"/>
      <c r="J15" s="13"/>
      <c r="K15" s="13"/>
    </row>
    <row r="16" spans="1:11" ht="85.5" x14ac:dyDescent="0.2">
      <c r="A16" s="2" t="s">
        <v>10</v>
      </c>
      <c r="B16" s="4" t="s">
        <v>43</v>
      </c>
      <c r="C16" s="2" t="s">
        <v>49</v>
      </c>
      <c r="D16" s="2" t="s">
        <v>48</v>
      </c>
      <c r="E16" s="13">
        <f>SUM(F16:K16)</f>
        <v>69</v>
      </c>
      <c r="F16" s="24">
        <f>SUM(F18:F20)</f>
        <v>8</v>
      </c>
      <c r="G16" s="24">
        <f>SUM(G18:G20)</f>
        <v>8</v>
      </c>
      <c r="H16" s="13">
        <f>SUM(H18:H20)</f>
        <v>8</v>
      </c>
      <c r="I16" s="13">
        <v>15</v>
      </c>
      <c r="J16" s="13">
        <v>15</v>
      </c>
      <c r="K16" s="17">
        <f>SUM(K18:K20)</f>
        <v>15</v>
      </c>
    </row>
    <row r="17" spans="1:11" ht="15" x14ac:dyDescent="0.25">
      <c r="A17" s="5" t="s">
        <v>6</v>
      </c>
      <c r="B17" s="6"/>
      <c r="C17" s="6"/>
      <c r="D17" s="6"/>
      <c r="E17" s="14" t="s">
        <v>19</v>
      </c>
      <c r="F17" s="25" t="s">
        <v>19</v>
      </c>
      <c r="G17" s="25" t="s">
        <v>19</v>
      </c>
      <c r="H17" s="14"/>
      <c r="I17" s="14"/>
      <c r="J17" s="14"/>
      <c r="K17" s="18" t="s">
        <v>19</v>
      </c>
    </row>
    <row r="18" spans="1:11" ht="15" x14ac:dyDescent="0.25">
      <c r="A18" s="5" t="s">
        <v>50</v>
      </c>
      <c r="B18" s="6"/>
      <c r="C18" s="6"/>
      <c r="D18" s="6"/>
      <c r="E18" s="14">
        <f t="shared" ref="E18:E23" si="1">SUM(F18:K18)</f>
        <v>24</v>
      </c>
      <c r="F18" s="25">
        <v>3</v>
      </c>
      <c r="G18" s="25">
        <v>3</v>
      </c>
      <c r="H18" s="14">
        <v>3</v>
      </c>
      <c r="I18" s="14">
        <v>5</v>
      </c>
      <c r="J18" s="14">
        <v>5</v>
      </c>
      <c r="K18" s="18">
        <v>5</v>
      </c>
    </row>
    <row r="19" spans="1:11" ht="15" x14ac:dyDescent="0.25">
      <c r="A19" s="5" t="s">
        <v>18</v>
      </c>
      <c r="B19" s="6"/>
      <c r="C19" s="6"/>
      <c r="D19" s="6"/>
      <c r="E19" s="14">
        <f t="shared" si="1"/>
        <v>30</v>
      </c>
      <c r="F19" s="25">
        <v>5</v>
      </c>
      <c r="G19" s="25">
        <v>5</v>
      </c>
      <c r="H19" s="14">
        <v>5</v>
      </c>
      <c r="I19" s="14">
        <v>5</v>
      </c>
      <c r="J19" s="14">
        <v>5</v>
      </c>
      <c r="K19" s="18">
        <v>5</v>
      </c>
    </row>
    <row r="20" spans="1:11" ht="15" x14ac:dyDescent="0.25">
      <c r="A20" s="5" t="s">
        <v>33</v>
      </c>
      <c r="B20" s="6"/>
      <c r="C20" s="6"/>
      <c r="D20" s="6"/>
      <c r="E20" s="14">
        <f t="shared" si="1"/>
        <v>15</v>
      </c>
      <c r="F20" s="25">
        <v>0</v>
      </c>
      <c r="G20" s="25">
        <v>0</v>
      </c>
      <c r="H20" s="14">
        <v>0</v>
      </c>
      <c r="I20" s="14">
        <v>5</v>
      </c>
      <c r="J20" s="14">
        <v>5</v>
      </c>
      <c r="K20" s="18">
        <v>5</v>
      </c>
    </row>
    <row r="21" spans="1:11" ht="85.5" x14ac:dyDescent="0.2">
      <c r="A21" s="2" t="s">
        <v>34</v>
      </c>
      <c r="B21" s="4" t="s">
        <v>43</v>
      </c>
      <c r="C21" s="2" t="s">
        <v>49</v>
      </c>
      <c r="D21" s="2" t="s">
        <v>48</v>
      </c>
      <c r="E21" s="13">
        <f t="shared" si="1"/>
        <v>45</v>
      </c>
      <c r="F21" s="24">
        <v>0</v>
      </c>
      <c r="G21" s="24">
        <v>0</v>
      </c>
      <c r="H21" s="13">
        <v>0</v>
      </c>
      <c r="I21" s="13">
        <v>15</v>
      </c>
      <c r="J21" s="13">
        <v>15</v>
      </c>
      <c r="K21" s="17">
        <v>15</v>
      </c>
    </row>
    <row r="22" spans="1:11" ht="57" x14ac:dyDescent="0.2">
      <c r="A22" s="2" t="s">
        <v>11</v>
      </c>
      <c r="B22" s="4" t="s">
        <v>43</v>
      </c>
      <c r="C22" s="2" t="s">
        <v>25</v>
      </c>
      <c r="D22" s="2" t="s">
        <v>48</v>
      </c>
      <c r="E22" s="13">
        <f t="shared" si="1"/>
        <v>135</v>
      </c>
      <c r="F22" s="24">
        <v>20</v>
      </c>
      <c r="G22" s="24">
        <v>20</v>
      </c>
      <c r="H22" s="13">
        <v>20</v>
      </c>
      <c r="I22" s="13">
        <v>25</v>
      </c>
      <c r="J22" s="13">
        <v>25</v>
      </c>
      <c r="K22" s="17">
        <v>25</v>
      </c>
    </row>
    <row r="23" spans="1:11" ht="85.5" x14ac:dyDescent="0.2">
      <c r="A23" s="2" t="s">
        <v>14</v>
      </c>
      <c r="B23" s="4" t="s">
        <v>43</v>
      </c>
      <c r="C23" s="2" t="s">
        <v>49</v>
      </c>
      <c r="D23" s="2" t="s">
        <v>48</v>
      </c>
      <c r="E23" s="13">
        <f t="shared" si="1"/>
        <v>6.2</v>
      </c>
      <c r="F23" s="24">
        <f>F25+SUM(F25:F35)</f>
        <v>1.2</v>
      </c>
      <c r="G23" s="24">
        <f t="shared" ref="G23:K23" si="2">G25</f>
        <v>0</v>
      </c>
      <c r="H23" s="24">
        <f t="shared" si="2"/>
        <v>0</v>
      </c>
      <c r="I23" s="24">
        <f t="shared" si="2"/>
        <v>1</v>
      </c>
      <c r="J23" s="24">
        <f t="shared" si="2"/>
        <v>2</v>
      </c>
      <c r="K23" s="24">
        <f t="shared" si="2"/>
        <v>2</v>
      </c>
    </row>
    <row r="24" spans="1:11" ht="15" x14ac:dyDescent="0.2">
      <c r="A24" s="8" t="s">
        <v>6</v>
      </c>
      <c r="B24" s="4"/>
      <c r="C24" s="4"/>
      <c r="D24" s="2"/>
      <c r="E24" s="13"/>
      <c r="F24" s="24"/>
      <c r="G24" s="24"/>
      <c r="H24" s="13"/>
      <c r="I24" s="13"/>
      <c r="J24" s="13"/>
      <c r="K24" s="17"/>
    </row>
    <row r="25" spans="1:11" s="1" customFormat="1" ht="60" x14ac:dyDescent="0.25">
      <c r="A25" s="10" t="s">
        <v>21</v>
      </c>
      <c r="B25" s="9"/>
      <c r="C25" s="9"/>
      <c r="D25" s="37">
        <v>2024</v>
      </c>
      <c r="E25" s="14">
        <f>SUM(F25:K25)</f>
        <v>5</v>
      </c>
      <c r="F25" s="25">
        <v>0</v>
      </c>
      <c r="G25" s="25">
        <v>0</v>
      </c>
      <c r="H25" s="14">
        <v>0</v>
      </c>
      <c r="I25" s="14">
        <v>1</v>
      </c>
      <c r="J25" s="14">
        <v>2</v>
      </c>
      <c r="K25" s="18">
        <v>2</v>
      </c>
    </row>
    <row r="26" spans="1:11" s="1" customFormat="1" ht="30" x14ac:dyDescent="0.25">
      <c r="A26" s="11" t="s">
        <v>54</v>
      </c>
      <c r="B26" s="9"/>
      <c r="C26" s="9"/>
      <c r="D26" s="37">
        <v>2024</v>
      </c>
      <c r="E26" s="14">
        <f t="shared" ref="E26:E35" si="3">SUM(F26:K26)</f>
        <v>1.2</v>
      </c>
      <c r="F26" s="25">
        <v>1.2</v>
      </c>
      <c r="G26" s="25">
        <v>0</v>
      </c>
      <c r="H26" s="14">
        <v>0</v>
      </c>
      <c r="I26" s="14">
        <v>0</v>
      </c>
      <c r="J26" s="14">
        <v>0</v>
      </c>
      <c r="K26" s="18">
        <v>0</v>
      </c>
    </row>
    <row r="27" spans="1:11" s="1" customFormat="1" ht="30" x14ac:dyDescent="0.25">
      <c r="A27" s="11" t="s">
        <v>26</v>
      </c>
      <c r="B27" s="9"/>
      <c r="C27" s="9"/>
      <c r="D27" s="2" t="s">
        <v>37</v>
      </c>
      <c r="E27" s="14">
        <f t="shared" si="3"/>
        <v>0</v>
      </c>
      <c r="F27" s="25">
        <v>0</v>
      </c>
      <c r="G27" s="25">
        <v>0</v>
      </c>
      <c r="H27" s="14">
        <v>0</v>
      </c>
      <c r="I27" s="14">
        <v>0</v>
      </c>
      <c r="J27" s="14">
        <v>0</v>
      </c>
      <c r="K27" s="18">
        <v>0</v>
      </c>
    </row>
    <row r="28" spans="1:11" s="1" customFormat="1" ht="45" x14ac:dyDescent="0.25">
      <c r="A28" s="11" t="s">
        <v>38</v>
      </c>
      <c r="B28" s="9"/>
      <c r="C28" s="9"/>
      <c r="D28" s="2" t="s">
        <v>37</v>
      </c>
      <c r="E28" s="14">
        <f t="shared" si="3"/>
        <v>0</v>
      </c>
      <c r="F28" s="25">
        <v>0</v>
      </c>
      <c r="G28" s="25">
        <v>0</v>
      </c>
      <c r="H28" s="14">
        <v>0</v>
      </c>
      <c r="I28" s="14">
        <v>0</v>
      </c>
      <c r="J28" s="14">
        <v>0</v>
      </c>
      <c r="K28" s="18">
        <v>0</v>
      </c>
    </row>
    <row r="29" spans="1:11" s="1" customFormat="1" ht="60" x14ac:dyDescent="0.25">
      <c r="A29" s="11" t="s">
        <v>39</v>
      </c>
      <c r="B29" s="9"/>
      <c r="C29" s="9"/>
      <c r="D29" s="2" t="s">
        <v>37</v>
      </c>
      <c r="E29" s="14">
        <f t="shared" si="3"/>
        <v>0</v>
      </c>
      <c r="F29" s="25">
        <v>0</v>
      </c>
      <c r="G29" s="25">
        <v>0</v>
      </c>
      <c r="H29" s="14">
        <v>0</v>
      </c>
      <c r="I29" s="14">
        <v>0</v>
      </c>
      <c r="J29" s="14">
        <v>0</v>
      </c>
      <c r="K29" s="18">
        <v>0</v>
      </c>
    </row>
    <row r="30" spans="1:11" s="1" customFormat="1" ht="120" x14ac:dyDescent="0.25">
      <c r="A30" s="11" t="s">
        <v>24</v>
      </c>
      <c r="B30" s="9"/>
      <c r="C30" s="9"/>
      <c r="D30" s="2" t="s">
        <v>37</v>
      </c>
      <c r="E30" s="14">
        <f t="shared" si="3"/>
        <v>0</v>
      </c>
      <c r="F30" s="25">
        <v>0</v>
      </c>
      <c r="G30" s="25">
        <v>0</v>
      </c>
      <c r="H30" s="14">
        <v>0</v>
      </c>
      <c r="I30" s="14">
        <v>0</v>
      </c>
      <c r="J30" s="14">
        <v>0</v>
      </c>
      <c r="K30" s="18">
        <v>0</v>
      </c>
    </row>
    <row r="31" spans="1:11" ht="90" x14ac:dyDescent="0.25">
      <c r="A31" s="11" t="s">
        <v>22</v>
      </c>
      <c r="B31" s="6"/>
      <c r="C31" s="6"/>
      <c r="D31" s="2" t="s">
        <v>37</v>
      </c>
      <c r="E31" s="14">
        <f t="shared" si="3"/>
        <v>0</v>
      </c>
      <c r="F31" s="25">
        <v>0</v>
      </c>
      <c r="G31" s="25">
        <v>0</v>
      </c>
      <c r="H31" s="14">
        <v>0</v>
      </c>
      <c r="I31" s="14">
        <v>0</v>
      </c>
      <c r="J31" s="14">
        <v>0</v>
      </c>
      <c r="K31" s="18">
        <v>0</v>
      </c>
    </row>
    <row r="32" spans="1:11" ht="45" x14ac:dyDescent="0.25">
      <c r="A32" s="5" t="s">
        <v>15</v>
      </c>
      <c r="B32" s="6"/>
      <c r="C32" s="6"/>
      <c r="D32" s="2" t="s">
        <v>37</v>
      </c>
      <c r="E32" s="14">
        <f t="shared" si="3"/>
        <v>0</v>
      </c>
      <c r="F32" s="25">
        <v>0</v>
      </c>
      <c r="G32" s="25">
        <v>0</v>
      </c>
      <c r="H32" s="14">
        <v>0</v>
      </c>
      <c r="I32" s="14">
        <v>0</v>
      </c>
      <c r="J32" s="14">
        <v>0</v>
      </c>
      <c r="K32" s="18">
        <v>0</v>
      </c>
    </row>
    <row r="33" spans="1:21" ht="60" x14ac:dyDescent="0.25">
      <c r="A33" s="5" t="s">
        <v>16</v>
      </c>
      <c r="B33" s="6"/>
      <c r="C33" s="6"/>
      <c r="D33" s="2" t="s">
        <v>37</v>
      </c>
      <c r="E33" s="14">
        <f t="shared" si="3"/>
        <v>0</v>
      </c>
      <c r="F33" s="25">
        <v>0</v>
      </c>
      <c r="G33" s="25">
        <v>0</v>
      </c>
      <c r="H33" s="14">
        <v>0</v>
      </c>
      <c r="I33" s="14">
        <v>0</v>
      </c>
      <c r="J33" s="14">
        <v>0</v>
      </c>
      <c r="K33" s="18">
        <v>0</v>
      </c>
    </row>
    <row r="34" spans="1:21" ht="75" customHeight="1" x14ac:dyDescent="0.25">
      <c r="A34" s="5" t="s">
        <v>17</v>
      </c>
      <c r="B34" s="6"/>
      <c r="C34" s="6"/>
      <c r="D34" s="2" t="s">
        <v>37</v>
      </c>
      <c r="E34" s="14">
        <f t="shared" si="3"/>
        <v>0</v>
      </c>
      <c r="F34" s="25">
        <v>0</v>
      </c>
      <c r="G34" s="25">
        <v>0</v>
      </c>
      <c r="H34" s="14">
        <v>0</v>
      </c>
      <c r="I34" s="14">
        <v>0</v>
      </c>
      <c r="J34" s="14">
        <v>0</v>
      </c>
      <c r="K34" s="18">
        <v>0</v>
      </c>
    </row>
    <row r="35" spans="1:21" ht="60.75" customHeight="1" x14ac:dyDescent="0.25">
      <c r="A35" s="11" t="s">
        <v>23</v>
      </c>
      <c r="B35" s="6"/>
      <c r="C35" s="6"/>
      <c r="D35" s="2" t="s">
        <v>37</v>
      </c>
      <c r="E35" s="14">
        <f t="shared" si="3"/>
        <v>0</v>
      </c>
      <c r="F35" s="25">
        <v>0</v>
      </c>
      <c r="G35" s="25">
        <v>0</v>
      </c>
      <c r="H35" s="14">
        <v>0</v>
      </c>
      <c r="I35" s="14">
        <v>0</v>
      </c>
      <c r="J35" s="14">
        <v>0</v>
      </c>
      <c r="K35" s="18">
        <v>0</v>
      </c>
    </row>
    <row r="36" spans="1:21" ht="85.5" x14ac:dyDescent="0.2">
      <c r="A36" s="2" t="s">
        <v>27</v>
      </c>
      <c r="B36" s="4" t="s">
        <v>43</v>
      </c>
      <c r="C36" s="2" t="s">
        <v>49</v>
      </c>
      <c r="D36" s="2" t="s">
        <v>48</v>
      </c>
      <c r="E36" s="13">
        <f>SUM(F36:K36)</f>
        <v>4774.8069999999998</v>
      </c>
      <c r="F36" s="24">
        <f>SUM(F38:F44)</f>
        <v>700.245</v>
      </c>
      <c r="G36" s="24">
        <f t="shared" ref="G36:K36" si="4">SUM(G38:G44)</f>
        <v>834.35200000000009</v>
      </c>
      <c r="H36" s="24">
        <f t="shared" si="4"/>
        <v>842.24700000000007</v>
      </c>
      <c r="I36" s="24">
        <f t="shared" si="4"/>
        <v>799.32099999999991</v>
      </c>
      <c r="J36" s="24">
        <f t="shared" si="4"/>
        <v>799.32099999999991</v>
      </c>
      <c r="K36" s="24">
        <f t="shared" si="4"/>
        <v>799.32099999999991</v>
      </c>
    </row>
    <row r="37" spans="1:21" ht="15" x14ac:dyDescent="0.25">
      <c r="A37" s="5" t="s">
        <v>6</v>
      </c>
      <c r="B37" s="6"/>
      <c r="C37" s="6"/>
      <c r="D37" s="6"/>
      <c r="E37" s="14"/>
      <c r="F37" s="25"/>
      <c r="G37" s="25"/>
      <c r="H37" s="14"/>
      <c r="I37" s="14"/>
      <c r="J37" s="14"/>
      <c r="K37" s="18"/>
    </row>
    <row r="38" spans="1:21" ht="75.75" customHeight="1" x14ac:dyDescent="0.25">
      <c r="A38" s="10" t="s">
        <v>51</v>
      </c>
      <c r="B38" s="6"/>
      <c r="C38" s="6"/>
      <c r="D38" s="5"/>
      <c r="E38" s="14">
        <f t="shared" ref="E38:E44" si="5">SUM(F38:K38)</f>
        <v>363.15499999999997</v>
      </c>
      <c r="F38" s="25">
        <v>56.015999999999998</v>
      </c>
      <c r="G38" s="25">
        <v>55.707000000000001</v>
      </c>
      <c r="H38" s="14">
        <v>55.792999999999999</v>
      </c>
      <c r="I38" s="14">
        <v>65.212999999999994</v>
      </c>
      <c r="J38" s="14">
        <v>65.212999999999994</v>
      </c>
      <c r="K38" s="14">
        <v>65.212999999999994</v>
      </c>
    </row>
    <row r="39" spans="1:21" ht="75" x14ac:dyDescent="0.25">
      <c r="A39" s="5" t="s">
        <v>40</v>
      </c>
      <c r="B39" s="6"/>
      <c r="C39" s="6"/>
      <c r="D39" s="5"/>
      <c r="E39" s="14">
        <f t="shared" si="5"/>
        <v>1402.963</v>
      </c>
      <c r="F39" s="25">
        <v>249.66300000000001</v>
      </c>
      <c r="G39" s="25">
        <v>258.41300000000001</v>
      </c>
      <c r="H39" s="14">
        <v>258.41300000000001</v>
      </c>
      <c r="I39" s="14">
        <v>212.15799999999999</v>
      </c>
      <c r="J39" s="14">
        <v>212.15799999999999</v>
      </c>
      <c r="K39" s="14">
        <v>212.15799999999999</v>
      </c>
    </row>
    <row r="40" spans="1:21" ht="61.5" customHeight="1" x14ac:dyDescent="0.25">
      <c r="A40" s="11" t="s">
        <v>12</v>
      </c>
      <c r="B40" s="6"/>
      <c r="C40" s="6"/>
      <c r="D40" s="5"/>
      <c r="E40" s="14">
        <f t="shared" si="5"/>
        <v>187.82500000000002</v>
      </c>
      <c r="F40" s="25">
        <v>28.63</v>
      </c>
      <c r="G40" s="25">
        <v>34.799999999999997</v>
      </c>
      <c r="H40" s="14">
        <v>34.799999999999997</v>
      </c>
      <c r="I40" s="14">
        <v>29.864999999999998</v>
      </c>
      <c r="J40" s="14">
        <v>29.864999999999998</v>
      </c>
      <c r="K40" s="14">
        <v>29.864999999999998</v>
      </c>
    </row>
    <row r="41" spans="1:21" ht="61.5" customHeight="1" x14ac:dyDescent="0.25">
      <c r="A41" s="11" t="s">
        <v>41</v>
      </c>
      <c r="B41" s="6"/>
      <c r="C41" s="6"/>
      <c r="D41" s="5"/>
      <c r="E41" s="14">
        <f t="shared" si="5"/>
        <v>32.844000000000001</v>
      </c>
      <c r="F41" s="25">
        <v>3.64</v>
      </c>
      <c r="G41" s="25">
        <v>3.64</v>
      </c>
      <c r="H41" s="14">
        <v>3.64</v>
      </c>
      <c r="I41" s="14">
        <v>7.3079999999999998</v>
      </c>
      <c r="J41" s="14">
        <v>7.3079999999999998</v>
      </c>
      <c r="K41" s="14">
        <v>7.3079999999999998</v>
      </c>
    </row>
    <row r="42" spans="1:21" ht="15" x14ac:dyDescent="0.25">
      <c r="A42" s="5" t="s">
        <v>42</v>
      </c>
      <c r="B42" s="6"/>
      <c r="C42" s="6"/>
      <c r="D42" s="5"/>
      <c r="E42" s="14">
        <f t="shared" si="5"/>
        <v>89.265999999999991</v>
      </c>
      <c r="F42" s="25">
        <v>12.089</v>
      </c>
      <c r="G42" s="25">
        <v>11.773</v>
      </c>
      <c r="H42" s="14">
        <v>11.773</v>
      </c>
      <c r="I42" s="14">
        <v>17.876999999999999</v>
      </c>
      <c r="J42" s="14">
        <v>17.876999999999999</v>
      </c>
      <c r="K42" s="14">
        <v>17.876999999999999</v>
      </c>
    </row>
    <row r="43" spans="1:21" ht="75.75" customHeight="1" x14ac:dyDescent="0.25">
      <c r="A43" s="5" t="s">
        <v>13</v>
      </c>
      <c r="B43" s="6"/>
      <c r="C43" s="6"/>
      <c r="D43" s="5"/>
      <c r="E43" s="14">
        <f t="shared" si="5"/>
        <v>507</v>
      </c>
      <c r="F43" s="25">
        <v>84.5</v>
      </c>
      <c r="G43" s="25">
        <v>84.5</v>
      </c>
      <c r="H43" s="14">
        <v>84.5</v>
      </c>
      <c r="I43" s="14">
        <v>84.5</v>
      </c>
      <c r="J43" s="14">
        <v>84.5</v>
      </c>
      <c r="K43" s="18">
        <v>84.5</v>
      </c>
      <c r="U43" s="15" t="s">
        <v>19</v>
      </c>
    </row>
    <row r="44" spans="1:21" ht="45" x14ac:dyDescent="0.25">
      <c r="A44" s="19" t="s">
        <v>30</v>
      </c>
      <c r="B44" s="6"/>
      <c r="C44" s="6"/>
      <c r="D44" s="5"/>
      <c r="E44" s="14">
        <f t="shared" si="5"/>
        <v>2191.7540000000004</v>
      </c>
      <c r="F44" s="25">
        <v>265.70699999999999</v>
      </c>
      <c r="G44" s="25">
        <v>385.51900000000001</v>
      </c>
      <c r="H44" s="14">
        <v>393.32799999999997</v>
      </c>
      <c r="I44" s="14">
        <v>382.4</v>
      </c>
      <c r="J44" s="14">
        <v>382.4</v>
      </c>
      <c r="K44" s="18">
        <v>382.4</v>
      </c>
    </row>
    <row r="45" spans="1:21" ht="31.5" x14ac:dyDescent="0.2">
      <c r="A45" s="21" t="s">
        <v>32</v>
      </c>
      <c r="B45" s="4"/>
      <c r="C45" s="2"/>
      <c r="D45" s="2"/>
      <c r="E45" s="13">
        <f>SUM(F45:K45)</f>
        <v>0</v>
      </c>
      <c r="F45" s="24">
        <v>0</v>
      </c>
      <c r="G45" s="24">
        <v>0</v>
      </c>
      <c r="H45" s="13">
        <v>0</v>
      </c>
      <c r="I45" s="13">
        <v>0</v>
      </c>
      <c r="J45" s="13">
        <v>0</v>
      </c>
      <c r="K45" s="17">
        <v>0</v>
      </c>
    </row>
    <row r="46" spans="1:21" s="12" customFormat="1" ht="44.25" customHeight="1" x14ac:dyDescent="0.2">
      <c r="A46" s="20" t="s">
        <v>29</v>
      </c>
      <c r="B46" s="4" t="s">
        <v>43</v>
      </c>
      <c r="C46" s="2"/>
      <c r="D46" s="2"/>
      <c r="E46" s="13">
        <f>SUM(F46:K46)</f>
        <v>129</v>
      </c>
      <c r="F46" s="24">
        <f t="shared" ref="F46:K46" si="6">SUM(F47:F47)</f>
        <v>18</v>
      </c>
      <c r="G46" s="24">
        <f t="shared" si="6"/>
        <v>18</v>
      </c>
      <c r="H46" s="13">
        <f t="shared" si="6"/>
        <v>18</v>
      </c>
      <c r="I46" s="13">
        <f t="shared" si="6"/>
        <v>25</v>
      </c>
      <c r="J46" s="13">
        <f t="shared" si="6"/>
        <v>25</v>
      </c>
      <c r="K46" s="13">
        <f t="shared" si="6"/>
        <v>25</v>
      </c>
    </row>
    <row r="47" spans="1:21" s="12" customFormat="1" ht="15" x14ac:dyDescent="0.25">
      <c r="A47" s="5" t="s">
        <v>44</v>
      </c>
      <c r="B47" s="23"/>
      <c r="C47" s="22"/>
      <c r="D47" s="22"/>
      <c r="E47" s="14">
        <f t="shared" ref="E47" si="7">SUM(F47:K47)</f>
        <v>129</v>
      </c>
      <c r="F47" s="25">
        <v>18</v>
      </c>
      <c r="G47" s="25">
        <v>18</v>
      </c>
      <c r="H47" s="14">
        <v>18</v>
      </c>
      <c r="I47" s="14">
        <v>25</v>
      </c>
      <c r="J47" s="14">
        <v>25</v>
      </c>
      <c r="K47" s="14">
        <v>25</v>
      </c>
    </row>
    <row r="48" spans="1:21" s="12" customFormat="1" ht="23.25" customHeight="1" x14ac:dyDescent="0.2">
      <c r="A48" s="16" t="s">
        <v>20</v>
      </c>
      <c r="B48" s="4"/>
      <c r="C48" s="4"/>
      <c r="D48" s="4"/>
      <c r="E48" s="13">
        <f>SUM(F48:K48)</f>
        <v>14150.531000000003</v>
      </c>
      <c r="F48" s="24">
        <f>SUM(F11,F16,F21,F22,F23,F36,F45,F46)</f>
        <v>2724.8240000000001</v>
      </c>
      <c r="G48" s="24">
        <f t="shared" ref="G48:K48" si="8">SUM(G13,G14,G16,G21,G22,G23,G36,G45,G46)</f>
        <v>2281.9809999999998</v>
      </c>
      <c r="H48" s="13">
        <f t="shared" si="8"/>
        <v>2289.8760000000002</v>
      </c>
      <c r="I48" s="13">
        <f t="shared" si="8"/>
        <v>2283.9499999999998</v>
      </c>
      <c r="J48" s="13">
        <f t="shared" si="8"/>
        <v>2284.9499999999998</v>
      </c>
      <c r="K48" s="13">
        <f t="shared" si="8"/>
        <v>2284.9499999999998</v>
      </c>
    </row>
    <row r="49" spans="1:11" s="12" customFormat="1" ht="34.5" customHeight="1" x14ac:dyDescent="0.2">
      <c r="A49"/>
      <c r="B49"/>
      <c r="C49"/>
      <c r="D49"/>
      <c r="E49"/>
      <c r="F49" s="28"/>
      <c r="G49" s="28"/>
      <c r="H49"/>
      <c r="I49"/>
      <c r="J49"/>
      <c r="K49"/>
    </row>
    <row r="50" spans="1:11" s="12" customFormat="1" x14ac:dyDescent="0.2">
      <c r="A50"/>
      <c r="B50"/>
      <c r="C50"/>
      <c r="D50"/>
      <c r="E50"/>
      <c r="F50" s="28"/>
      <c r="G50" s="28"/>
      <c r="H50"/>
      <c r="I50"/>
      <c r="J50"/>
      <c r="K50"/>
    </row>
    <row r="51" spans="1:11" s="12" customFormat="1" x14ac:dyDescent="0.2">
      <c r="A51"/>
      <c r="B51"/>
      <c r="C51"/>
      <c r="D51"/>
      <c r="E51" s="15"/>
      <c r="F51" s="28"/>
      <c r="G51" s="28"/>
      <c r="H51"/>
      <c r="I51"/>
      <c r="J51"/>
      <c r="K51"/>
    </row>
    <row r="52" spans="1:11" s="12" customFormat="1" x14ac:dyDescent="0.2">
      <c r="A52"/>
      <c r="B52"/>
      <c r="C52"/>
      <c r="D52"/>
      <c r="E52"/>
      <c r="F52" s="28"/>
      <c r="G52" s="28"/>
      <c r="H52"/>
      <c r="I52"/>
      <c r="J52"/>
      <c r="K52"/>
    </row>
    <row r="53" spans="1:11" s="12" customFormat="1" x14ac:dyDescent="0.2">
      <c r="A53"/>
      <c r="B53"/>
      <c r="C53"/>
      <c r="D53"/>
      <c r="E53"/>
      <c r="F53" s="28"/>
      <c r="G53" s="28"/>
      <c r="H53"/>
      <c r="I53"/>
      <c r="J53"/>
      <c r="K53"/>
    </row>
    <row r="54" spans="1:11" s="12" customFormat="1" x14ac:dyDescent="0.2">
      <c r="A54"/>
      <c r="B54"/>
      <c r="C54"/>
      <c r="D54"/>
      <c r="E54"/>
      <c r="F54" s="28"/>
      <c r="G54" s="28"/>
      <c r="H54"/>
      <c r="I54"/>
      <c r="J54"/>
      <c r="K54"/>
    </row>
    <row r="55" spans="1:11" ht="30" customHeight="1" x14ac:dyDescent="0.2">
      <c r="F55" s="28"/>
    </row>
    <row r="56" spans="1:11" x14ac:dyDescent="0.2">
      <c r="F56" s="28"/>
    </row>
    <row r="57" spans="1:11" x14ac:dyDescent="0.2">
      <c r="F57" s="28"/>
    </row>
    <row r="58" spans="1:11" x14ac:dyDescent="0.2">
      <c r="F58" s="28"/>
    </row>
  </sheetData>
  <mergeCells count="11">
    <mergeCell ref="A9:A10"/>
    <mergeCell ref="F1:K1"/>
    <mergeCell ref="A5:K5"/>
    <mergeCell ref="A6:K6"/>
    <mergeCell ref="B9:B10"/>
    <mergeCell ref="C9:C10"/>
    <mergeCell ref="D9:D10"/>
    <mergeCell ref="A7:K7"/>
    <mergeCell ref="E9:E10"/>
    <mergeCell ref="F9:K9"/>
    <mergeCell ref="A2:K2"/>
  </mergeCells>
  <phoneticPr fontId="1" type="noConversion"/>
  <pageMargins left="0.78740157480314965" right="0.59055118110236227" top="0.39370078740157483" bottom="0.39370078740157483" header="0.51181102362204722" footer="0.51181102362204722"/>
  <pageSetup paperSize="9" scale="8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показ. органов мест.са </vt:lpstr>
      <vt:lpstr>'показ. органов мест.са '!Заголовки_для_печати</vt:lpstr>
    </vt:vector>
  </TitlesOfParts>
  <Company>Министерство финансовК.О.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Шанский Завод</cp:lastModifiedBy>
  <cp:lastPrinted>2024-05-15T07:11:30Z</cp:lastPrinted>
  <dcterms:created xsi:type="dcterms:W3CDTF">2013-08-26T07:48:35Z</dcterms:created>
  <dcterms:modified xsi:type="dcterms:W3CDTF">2024-05-15T07:13:52Z</dcterms:modified>
</cp:coreProperties>
</file>