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0" windowWidth="13275" windowHeight="8925"/>
  </bookViews>
  <sheets>
    <sheet name="показ. ЖКХ." sheetId="1" r:id="rId1"/>
  </sheets>
  <definedNames>
    <definedName name="_xlnm.Print_Titles" localSheetId="0">'показ. ЖКХ.'!$7:$8</definedName>
    <definedName name="_xlnm.Print_Area" localSheetId="0">'показ. ЖКХ.'!$A$1:$K$67</definedName>
  </definedNames>
  <calcPr calcId="124519"/>
</workbook>
</file>

<file path=xl/calcChain.xml><?xml version="1.0" encoding="utf-8"?>
<calcChain xmlns="http://schemas.openxmlformats.org/spreadsheetml/2006/main">
  <c r="E60" i="1"/>
  <c r="E59"/>
  <c r="H57"/>
  <c r="H52" s="1"/>
  <c r="F38"/>
  <c r="E66"/>
  <c r="E65"/>
  <c r="E38"/>
  <c r="E29"/>
  <c r="E20"/>
  <c r="E31"/>
  <c r="F63"/>
  <c r="F61" s="1"/>
  <c r="G32"/>
  <c r="J24"/>
  <c r="G52"/>
  <c r="G53"/>
  <c r="K32"/>
  <c r="J32"/>
  <c r="I32"/>
  <c r="H32"/>
  <c r="H24"/>
  <c r="G24"/>
  <c r="E40"/>
  <c r="E39"/>
  <c r="F53"/>
  <c r="F52" s="1"/>
  <c r="K61"/>
  <c r="J61"/>
  <c r="I61"/>
  <c r="H61"/>
  <c r="G61"/>
  <c r="K41"/>
  <c r="J41"/>
  <c r="I41"/>
  <c r="H41"/>
  <c r="G41"/>
  <c r="F41"/>
  <c r="K49"/>
  <c r="J49"/>
  <c r="I49"/>
  <c r="H49"/>
  <c r="G49"/>
  <c r="K24"/>
  <c r="I24"/>
  <c r="F24"/>
  <c r="E36"/>
  <c r="E35"/>
  <c r="E34"/>
  <c r="E23"/>
  <c r="E21"/>
  <c r="K18"/>
  <c r="J18"/>
  <c r="I18"/>
  <c r="H18"/>
  <c r="G18"/>
  <c r="G22" l="1"/>
  <c r="E57"/>
  <c r="F32"/>
  <c r="F22" s="1"/>
  <c r="E63"/>
  <c r="E18"/>
  <c r="H11"/>
  <c r="H9" s="1"/>
  <c r="E61"/>
  <c r="E51"/>
  <c r="F49"/>
  <c r="E49" s="1"/>
  <c r="K53"/>
  <c r="K52" s="1"/>
  <c r="K22" s="1"/>
  <c r="J53"/>
  <c r="J52" s="1"/>
  <c r="J22" s="1"/>
  <c r="I53"/>
  <c r="I52" s="1"/>
  <c r="I22" s="1"/>
  <c r="H53"/>
  <c r="H22" s="1"/>
  <c r="E56"/>
  <c r="E55"/>
  <c r="E52" l="1"/>
  <c r="E53"/>
  <c r="H67" l="1"/>
  <c r="E37"/>
  <c r="K11"/>
  <c r="K9" s="1"/>
  <c r="J11"/>
  <c r="J9" s="1"/>
  <c r="I11"/>
  <c r="I9" s="1"/>
  <c r="G11"/>
  <c r="G9" s="1"/>
  <c r="G67" s="1"/>
  <c r="F11"/>
  <c r="F9" s="1"/>
  <c r="F67" s="1"/>
  <c r="E12"/>
  <c r="E13"/>
  <c r="E14"/>
  <c r="E15"/>
  <c r="E16"/>
  <c r="E17"/>
  <c r="I67" l="1"/>
  <c r="E32"/>
  <c r="K67"/>
  <c r="J67"/>
  <c r="E24"/>
  <c r="E9"/>
  <c r="E11"/>
  <c r="E47" l="1"/>
  <c r="E48"/>
  <c r="E46"/>
  <c r="E45"/>
  <c r="E44"/>
  <c r="E43"/>
  <c r="E30"/>
  <c r="E28"/>
  <c r="E27"/>
  <c r="E41" l="1"/>
  <c r="E22"/>
  <c r="E67" s="1"/>
  <c r="E26"/>
</calcChain>
</file>

<file path=xl/comments1.xml><?xml version="1.0" encoding="utf-8"?>
<comments xmlns="http://schemas.openxmlformats.org/spreadsheetml/2006/main">
  <authors>
    <author>user</author>
  </authors>
  <commentList>
    <comment ref="A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<sst xmlns="http://schemas.openxmlformats.org/spreadsheetml/2006/main" count="104" uniqueCount="65">
  <si>
    <t>ПЕРЕЧЕНЬ</t>
  </si>
  <si>
    <t>Наименование мероприятия</t>
  </si>
  <si>
    <t>Сумма расходов, всего (тыс. руб.)</t>
  </si>
  <si>
    <t>в том числе:</t>
  </si>
  <si>
    <t>Сроки реализа-ции</t>
  </si>
  <si>
    <t>Источники финансиро-вания</t>
  </si>
  <si>
    <t>приобретение электроэнергии</t>
  </si>
  <si>
    <t>противопожарная опашка и окашивание</t>
  </si>
  <si>
    <t xml:space="preserve"> </t>
  </si>
  <si>
    <t>изготовление тех.документ</t>
  </si>
  <si>
    <t>установка панорамных щитов, изготовление и распространение плакатов, на территории населенных пунктов</t>
  </si>
  <si>
    <t>ОАО "Калужская сбытовая компания"</t>
  </si>
  <si>
    <t>подрядная организация</t>
  </si>
  <si>
    <t>ИТОГО</t>
  </si>
  <si>
    <t xml:space="preserve">      </t>
  </si>
  <si>
    <t>Мероприятия в области пожарной безопасности</t>
  </si>
  <si>
    <t>исполнение переданных полномочий муниципального района по содержанию на территории муниципального района межпоселенческих мест захоронения</t>
  </si>
  <si>
    <t>страхование добровольных пожарных дружин и пожарных цистер</t>
  </si>
  <si>
    <t>2020-2025</t>
  </si>
  <si>
    <t>программных мероприятий программы</t>
  </si>
  <si>
    <t>Бюджет    МО СП с. Шанский Завод</t>
  </si>
  <si>
    <t>текущий ремонт, обслуживание уличного освещения</t>
  </si>
  <si>
    <t>услуги по транспортировке пожарной цистерны</t>
  </si>
  <si>
    <t>Мероприятия в области коммунального  хозяйства</t>
  </si>
  <si>
    <t>исполнение переданных полномочий муниципального района по организации в границах поселения электро-тепло-газо и водоснабжения, снабжения населения топливом</t>
  </si>
  <si>
    <t>ремонт колодца д.Фокино</t>
  </si>
  <si>
    <t>ремонт колодца с.Шанский Завод</t>
  </si>
  <si>
    <t>ремонт колодца д.Никулино</t>
  </si>
  <si>
    <t>ремонт колодца д.Бизяево</t>
  </si>
  <si>
    <t>ремонт колодца д.Ростово</t>
  </si>
  <si>
    <t>ремонт колодца д.Павлищево</t>
  </si>
  <si>
    <t>Прочие мероприятия в области благоустройства</t>
  </si>
  <si>
    <t>работы по уборке территории по договору ( 6000*5+ начисления27,1%)</t>
  </si>
  <si>
    <t xml:space="preserve">бюджет СП </t>
  </si>
  <si>
    <t>окашивание территории поселения</t>
  </si>
  <si>
    <t>вырубка высокорослых и сухостойных деревьев</t>
  </si>
  <si>
    <t>Организация уличного освещения</t>
  </si>
  <si>
    <t>Благоустройство</t>
  </si>
  <si>
    <t>Оценка недвижимости, признание прав и регулирование отношений по государственной и муниципальной собственности</t>
  </si>
  <si>
    <t>оценка технического состояния аварийного здания бани</t>
  </si>
  <si>
    <t>оборудование противопожарного водоема д.Фокино, д.Павлищево</t>
  </si>
  <si>
    <t>Развитие жилищно-коммунального хозяйства на территории сельского поселения "Село Шанский Завод"</t>
  </si>
  <si>
    <t>Реализация проектов развития общественной инфраструктуры, основанных на местных инициативах</t>
  </si>
  <si>
    <t>областной бюджет</t>
  </si>
  <si>
    <t>Участник программы</t>
  </si>
  <si>
    <t>Реализация общественно-значимых проектов по благоустройству сельских территорий</t>
  </si>
  <si>
    <t xml:space="preserve">Обустройство спортивной площадки в с.Шанский Завод </t>
  </si>
  <si>
    <t xml:space="preserve">Благоустройство гражданского кладбища в с.Шанский Завод </t>
  </si>
  <si>
    <t>доставка контейнеров  и  благоустройство площадок ТКО</t>
  </si>
  <si>
    <t>проверка сметной документации</t>
  </si>
  <si>
    <t>осуществление технического надзора</t>
  </si>
  <si>
    <t>Закупка противопожарного оборудования ( ранцевые огнетушители) помпа для цистерны-8000</t>
  </si>
  <si>
    <t xml:space="preserve">Содержание  мест воинских захоронений </t>
  </si>
  <si>
    <t>приобритение материалов(венки, открытки)</t>
  </si>
  <si>
    <t>в том числе по годам реализации программы</t>
  </si>
  <si>
    <t>МР "Износковский район"</t>
  </si>
  <si>
    <t>изготовление технического плана воинского захоронения</t>
  </si>
  <si>
    <t xml:space="preserve">Мероприятия по ликвидации очагов распространения борщевика Сосновского </t>
  </si>
  <si>
    <t xml:space="preserve"> МР "Износковский район"</t>
  </si>
  <si>
    <t xml:space="preserve">Бюджет    МО СП с. Шанский Завод </t>
  </si>
  <si>
    <t>ремонт уличного освещения д. Павлищево, д.Фокино, д, Ростово, д. Терехово, с.Шанский Завод</t>
  </si>
  <si>
    <t>устройство уличного освещения на терртории универсальной спортивной площадки</t>
  </si>
  <si>
    <t>приобретение гсм и товаров для благоустройства</t>
  </si>
  <si>
    <t>Ремонт улично-дорожной сети по д.Павлищево протяженностью 1119 м.</t>
  </si>
  <si>
    <t>Приложение 1 к постановлению администрации МО СП "Село Шанский Завод" от 02.10.2019 г. № 44 (в редакции от 14.12.2020 №41)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</si>
</sst>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2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2" borderId="0"/>
    <xf numFmtId="49" fontId="6" fillId="0" borderId="3">
      <alignment horizontal="left" vertical="top" wrapText="1"/>
    </xf>
    <xf numFmtId="4" fontId="6" fillId="3" borderId="3">
      <alignment horizontal="right" vertical="top" shrinkToFit="1"/>
    </xf>
    <xf numFmtId="0" fontId="6" fillId="0" borderId="0">
      <alignment wrapText="1"/>
    </xf>
  </cellStyleXfs>
  <cellXfs count="5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9" fillId="0" borderId="3" xfId="4" applyNumberFormat="1" applyFont="1" applyFill="1" applyBorder="1" applyAlignment="1" applyProtection="1">
      <alignment horizontal="left" vertical="top" wrapText="1"/>
    </xf>
    <xf numFmtId="0" fontId="8" fillId="0" borderId="0" xfId="4" applyNumberFormat="1" applyFont="1" applyFill="1" applyBorder="1" applyAlignment="1" applyProtection="1">
      <alignment horizontal="left" vertical="top" wrapText="1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4" fillId="4" borderId="0" xfId="0" applyFont="1" applyFill="1"/>
    <xf numFmtId="0" fontId="7" fillId="4" borderId="0" xfId="0" applyFont="1" applyFill="1"/>
    <xf numFmtId="0" fontId="7" fillId="6" borderId="0" xfId="0" applyFont="1" applyFill="1"/>
    <xf numFmtId="0" fontId="4" fillId="0" borderId="0" xfId="0" applyFont="1" applyFill="1"/>
    <xf numFmtId="0" fontId="7" fillId="0" borderId="0" xfId="0" applyFont="1" applyFill="1"/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right" vertical="top"/>
    </xf>
    <xf numFmtId="164" fontId="7" fillId="4" borderId="1" xfId="0" applyNumberFormat="1" applyFont="1" applyFill="1" applyBorder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/>
    </xf>
    <xf numFmtId="164" fontId="7" fillId="4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164" fontId="10" fillId="4" borderId="1" xfId="0" applyNumberFormat="1" applyFont="1" applyFill="1" applyBorder="1" applyAlignment="1">
      <alignment vertical="top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 wrapText="1"/>
    </xf>
    <xf numFmtId="164" fontId="7" fillId="0" borderId="4" xfId="0" applyNumberFormat="1" applyFont="1" applyFill="1" applyBorder="1" applyAlignment="1">
      <alignment horizontal="right" vertical="top"/>
    </xf>
    <xf numFmtId="0" fontId="11" fillId="2" borderId="0" xfId="1" applyFont="1" applyFill="1" applyBorder="1" applyAlignment="1">
      <alignment vertical="top" wrapText="1"/>
    </xf>
    <xf numFmtId="0" fontId="12" fillId="2" borderId="1" xfId="1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164" fontId="10" fillId="0" borderId="2" xfId="0" applyNumberFormat="1" applyFont="1" applyBorder="1" applyAlignment="1">
      <alignment vertical="top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wrapText="1"/>
    </xf>
    <xf numFmtId="0" fontId="0" fillId="0" borderId="0" xfId="0" applyFill="1"/>
    <xf numFmtId="0" fontId="8" fillId="0" borderId="1" xfId="4" applyNumberFormat="1" applyFont="1" applyFill="1" applyBorder="1" applyAlignment="1" applyProtection="1">
      <alignment horizontal="left" vertical="top" wrapText="1"/>
    </xf>
    <xf numFmtId="0" fontId="12" fillId="2" borderId="2" xfId="1" applyFont="1" applyFill="1" applyBorder="1" applyAlignment="1">
      <alignment vertical="top" wrapText="1"/>
    </xf>
    <xf numFmtId="0" fontId="11" fillId="2" borderId="2" xfId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4" fontId="10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horizontal="right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</cellXfs>
  <cellStyles count="5">
    <cellStyle name="xl25" xfId="4"/>
    <cellStyle name="xl32" xfId="2"/>
    <cellStyle name="xl40" xfId="3"/>
    <cellStyle name="Обычный" xfId="0" builtinId="0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4"/>
  <sheetViews>
    <sheetView tabSelected="1" view="pageBreakPreview" zoomScale="60" zoomScaleNormal="90" workbookViewId="0">
      <selection activeCell="S9" sqref="S9"/>
    </sheetView>
  </sheetViews>
  <sheetFormatPr defaultRowHeight="15.75"/>
  <cols>
    <col min="1" max="1" width="58.5703125" customWidth="1"/>
    <col min="2" max="2" width="11.42578125" customWidth="1"/>
    <col min="3" max="3" width="15.5703125" customWidth="1"/>
    <col min="4" max="4" width="20.140625" customWidth="1"/>
    <col min="5" max="5" width="12.5703125" customWidth="1"/>
    <col min="6" max="6" width="10.140625" style="6" customWidth="1"/>
    <col min="7" max="7" width="10.140625" style="7" customWidth="1"/>
    <col min="8" max="8" width="10.140625" style="10" customWidth="1"/>
    <col min="9" max="9" width="10.140625" style="5" customWidth="1"/>
    <col min="10" max="11" width="10.140625" customWidth="1"/>
  </cols>
  <sheetData>
    <row r="1" spans="1:11" ht="45" customHeight="1">
      <c r="A1" s="1"/>
      <c r="B1" s="1"/>
      <c r="C1" s="1"/>
      <c r="D1" s="1"/>
      <c r="E1" s="1"/>
      <c r="F1" s="53" t="s">
        <v>64</v>
      </c>
      <c r="G1" s="53"/>
      <c r="H1" s="53"/>
      <c r="I1" s="53"/>
      <c r="J1" s="53"/>
      <c r="K1" s="53"/>
    </row>
    <row r="2" spans="1:11">
      <c r="A2" s="1"/>
      <c r="B2" s="1"/>
      <c r="C2" s="1"/>
      <c r="D2" s="1"/>
      <c r="E2" s="1"/>
      <c r="F2" s="11"/>
      <c r="G2" s="11"/>
      <c r="H2" s="12"/>
      <c r="I2" s="11"/>
      <c r="J2" s="11"/>
      <c r="K2" s="11"/>
    </row>
    <row r="3" spans="1:11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54" t="s">
        <v>19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>
      <c r="A5" s="54" t="s">
        <v>41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51.75" customHeight="1">
      <c r="A7" s="56" t="s">
        <v>1</v>
      </c>
      <c r="B7" s="56" t="s">
        <v>4</v>
      </c>
      <c r="C7" s="56" t="s">
        <v>44</v>
      </c>
      <c r="D7" s="57" t="s">
        <v>5</v>
      </c>
      <c r="E7" s="56" t="s">
        <v>2</v>
      </c>
      <c r="F7" s="56" t="s">
        <v>54</v>
      </c>
      <c r="G7" s="56"/>
      <c r="H7" s="56"/>
      <c r="I7" s="56"/>
      <c r="J7" s="56"/>
      <c r="K7" s="56"/>
    </row>
    <row r="8" spans="1:11">
      <c r="A8" s="56"/>
      <c r="B8" s="56"/>
      <c r="C8" s="56"/>
      <c r="D8" s="57"/>
      <c r="E8" s="56"/>
      <c r="F8" s="13">
        <v>2020</v>
      </c>
      <c r="G8" s="13">
        <v>2021</v>
      </c>
      <c r="H8" s="14">
        <v>2022</v>
      </c>
      <c r="I8" s="13">
        <v>2023</v>
      </c>
      <c r="J8" s="13">
        <v>2024</v>
      </c>
      <c r="K8" s="13">
        <v>2025</v>
      </c>
    </row>
    <row r="9" spans="1:11" s="5" customFormat="1">
      <c r="A9" s="15" t="s">
        <v>23</v>
      </c>
      <c r="B9" s="16"/>
      <c r="C9" s="17"/>
      <c r="D9" s="18"/>
      <c r="E9" s="19">
        <f>SUM(F9:K9)</f>
        <v>479.9</v>
      </c>
      <c r="F9" s="19">
        <f>F11+F18</f>
        <v>89.9</v>
      </c>
      <c r="G9" s="19">
        <f t="shared" ref="G9:K9" si="0">G11+G18</f>
        <v>110</v>
      </c>
      <c r="H9" s="19">
        <f t="shared" si="0"/>
        <v>70</v>
      </c>
      <c r="I9" s="19">
        <f t="shared" si="0"/>
        <v>70</v>
      </c>
      <c r="J9" s="19">
        <f t="shared" si="0"/>
        <v>70</v>
      </c>
      <c r="K9" s="19">
        <f t="shared" si="0"/>
        <v>70</v>
      </c>
    </row>
    <row r="10" spans="1:11">
      <c r="A10" s="20" t="s">
        <v>3</v>
      </c>
      <c r="B10" s="21"/>
      <c r="C10" s="22"/>
      <c r="D10" s="23"/>
      <c r="E10" s="24"/>
      <c r="F10" s="19"/>
      <c r="G10" s="19"/>
      <c r="H10" s="25"/>
      <c r="I10" s="19"/>
      <c r="J10" s="26"/>
      <c r="K10" s="26"/>
    </row>
    <row r="11" spans="1:11" ht="63">
      <c r="A11" s="27" t="s">
        <v>24</v>
      </c>
      <c r="B11" s="21" t="s">
        <v>18</v>
      </c>
      <c r="C11" s="22" t="s">
        <v>12</v>
      </c>
      <c r="D11" s="23" t="s">
        <v>55</v>
      </c>
      <c r="E11" s="24">
        <f>SUM(F11:K11)</f>
        <v>419.9</v>
      </c>
      <c r="F11" s="26">
        <f t="shared" ref="F11:K11" si="1">SUM(F12:F17)</f>
        <v>69.900000000000006</v>
      </c>
      <c r="G11" s="26">
        <f t="shared" si="1"/>
        <v>70</v>
      </c>
      <c r="H11" s="26">
        <f t="shared" si="1"/>
        <v>70</v>
      </c>
      <c r="I11" s="26">
        <f t="shared" si="1"/>
        <v>70</v>
      </c>
      <c r="J11" s="26">
        <f t="shared" si="1"/>
        <v>70</v>
      </c>
      <c r="K11" s="26">
        <f t="shared" si="1"/>
        <v>70</v>
      </c>
    </row>
    <row r="12" spans="1:11">
      <c r="A12" s="20" t="s">
        <v>25</v>
      </c>
      <c r="B12" s="28"/>
      <c r="C12" s="29"/>
      <c r="D12" s="30"/>
      <c r="E12" s="31">
        <f>SUM(F12:K12)</f>
        <v>69.900000000000006</v>
      </c>
      <c r="F12" s="33">
        <v>69.900000000000006</v>
      </c>
      <c r="G12" s="33"/>
      <c r="H12" s="51"/>
      <c r="I12" s="33"/>
      <c r="J12" s="33"/>
      <c r="K12" s="33"/>
    </row>
    <row r="13" spans="1:11">
      <c r="A13" s="20" t="s">
        <v>26</v>
      </c>
      <c r="B13" s="28"/>
      <c r="C13" s="29"/>
      <c r="D13" s="30"/>
      <c r="E13" s="31">
        <f>SUM(F13:K13)</f>
        <v>70</v>
      </c>
      <c r="F13" s="33"/>
      <c r="G13" s="33">
        <v>70</v>
      </c>
      <c r="H13" s="51"/>
      <c r="I13" s="33"/>
      <c r="J13" s="33"/>
      <c r="K13" s="33"/>
    </row>
    <row r="14" spans="1:11">
      <c r="A14" s="20" t="s">
        <v>27</v>
      </c>
      <c r="B14" s="28"/>
      <c r="C14" s="29"/>
      <c r="D14" s="30"/>
      <c r="E14" s="31">
        <f>SUM(F14:K14)</f>
        <v>70</v>
      </c>
      <c r="F14" s="33"/>
      <c r="G14" s="33"/>
      <c r="H14" s="33">
        <v>70</v>
      </c>
      <c r="I14" s="33"/>
      <c r="J14" s="33"/>
      <c r="K14" s="33"/>
    </row>
    <row r="15" spans="1:11">
      <c r="A15" s="20" t="s">
        <v>28</v>
      </c>
      <c r="B15" s="28"/>
      <c r="C15" s="29"/>
      <c r="D15" s="30"/>
      <c r="E15" s="31">
        <f>SUM(F15,G15:K15)</f>
        <v>70</v>
      </c>
      <c r="F15" s="33"/>
      <c r="G15" s="33"/>
      <c r="H15" s="51"/>
      <c r="I15" s="33">
        <v>70</v>
      </c>
      <c r="J15" s="33"/>
      <c r="K15" s="33"/>
    </row>
    <row r="16" spans="1:11">
      <c r="A16" s="20" t="s">
        <v>29</v>
      </c>
      <c r="B16" s="28"/>
      <c r="C16" s="29"/>
      <c r="D16" s="30"/>
      <c r="E16" s="31">
        <f>SUM(F16,G16,H16,I16,J16,K16)</f>
        <v>70</v>
      </c>
      <c r="F16" s="33"/>
      <c r="G16" s="33"/>
      <c r="H16" s="51"/>
      <c r="I16" s="33"/>
      <c r="J16" s="33">
        <v>70</v>
      </c>
      <c r="K16" s="33"/>
    </row>
    <row r="17" spans="1:11">
      <c r="A17" s="20" t="s">
        <v>30</v>
      </c>
      <c r="B17" s="28"/>
      <c r="C17" s="29"/>
      <c r="D17" s="30"/>
      <c r="E17" s="31">
        <f>SUM(F17,G17,H17,I17,J17,K17)</f>
        <v>70</v>
      </c>
      <c r="F17" s="33"/>
      <c r="G17" s="33"/>
      <c r="H17" s="51"/>
      <c r="I17" s="33"/>
      <c r="J17" s="33" t="s">
        <v>8</v>
      </c>
      <c r="K17" s="33">
        <v>70</v>
      </c>
    </row>
    <row r="18" spans="1:11" ht="47.25">
      <c r="A18" s="3" t="s">
        <v>38</v>
      </c>
      <c r="B18" s="34"/>
      <c r="C18" s="22"/>
      <c r="D18" s="23"/>
      <c r="E18" s="24">
        <f>SUM(F18,G18,H18,I18,J18,K18)</f>
        <v>60</v>
      </c>
      <c r="F18" s="26">
        <v>20</v>
      </c>
      <c r="G18" s="26">
        <f t="shared" ref="G18:K18" si="2">G21</f>
        <v>40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</row>
    <row r="19" spans="1:11">
      <c r="A19" s="4" t="s">
        <v>3</v>
      </c>
      <c r="B19" s="34"/>
      <c r="C19" s="22"/>
      <c r="D19" s="23"/>
      <c r="E19" s="24"/>
      <c r="F19" s="26"/>
      <c r="G19" s="26"/>
      <c r="H19" s="52"/>
      <c r="I19" s="26"/>
      <c r="J19" s="26"/>
      <c r="K19" s="26"/>
    </row>
    <row r="20" spans="1:11" ht="18" customHeight="1">
      <c r="A20" s="48" t="s">
        <v>56</v>
      </c>
      <c r="B20" s="34"/>
      <c r="C20" s="22"/>
      <c r="D20" s="23"/>
      <c r="E20" s="31">
        <f>SUM(F20,G20,H20,I20,J20,K20)</f>
        <v>20</v>
      </c>
      <c r="F20" s="33">
        <v>20</v>
      </c>
      <c r="G20" s="26"/>
      <c r="H20" s="52"/>
      <c r="I20" s="26"/>
      <c r="J20" s="26"/>
      <c r="K20" s="26"/>
    </row>
    <row r="21" spans="1:11">
      <c r="A21" s="20" t="s">
        <v>39</v>
      </c>
      <c r="B21" s="28"/>
      <c r="C21" s="29"/>
      <c r="D21" s="30"/>
      <c r="E21" s="31">
        <f>SUM(F21,G21,H21,I21,J21,K21)</f>
        <v>40</v>
      </c>
      <c r="F21" s="33"/>
      <c r="G21" s="33">
        <v>40</v>
      </c>
      <c r="H21" s="51"/>
      <c r="I21" s="33"/>
      <c r="J21" s="33"/>
      <c r="K21" s="33"/>
    </row>
    <row r="22" spans="1:11">
      <c r="A22" s="15" t="s">
        <v>37</v>
      </c>
      <c r="B22" s="16"/>
      <c r="C22" s="17"/>
      <c r="D22" s="18"/>
      <c r="E22" s="19">
        <f>SUM(F22,G22,H22,I22,J22,K22)</f>
        <v>9643.1219999999994</v>
      </c>
      <c r="F22" s="26">
        <f t="shared" ref="F22:K22" si="3">F23+F24+F31+F32+F41+F49+F52+F61</f>
        <v>3862.9629999999997</v>
      </c>
      <c r="G22" s="26">
        <f t="shared" si="3"/>
        <v>1107.5040000000001</v>
      </c>
      <c r="H22" s="26">
        <f t="shared" si="3"/>
        <v>2591.1</v>
      </c>
      <c r="I22" s="26">
        <f t="shared" si="3"/>
        <v>733.62700000000007</v>
      </c>
      <c r="J22" s="19">
        <f t="shared" si="3"/>
        <v>676.46400000000006</v>
      </c>
      <c r="K22" s="19">
        <f t="shared" si="3"/>
        <v>671.46400000000006</v>
      </c>
    </row>
    <row r="23" spans="1:11" ht="63">
      <c r="A23" s="15" t="s">
        <v>16</v>
      </c>
      <c r="B23" s="16" t="s">
        <v>18</v>
      </c>
      <c r="C23" s="17" t="s">
        <v>12</v>
      </c>
      <c r="D23" s="18" t="s">
        <v>58</v>
      </c>
      <c r="E23" s="19">
        <f>SUM(F23:K23)</f>
        <v>100</v>
      </c>
      <c r="F23" s="26">
        <v>0</v>
      </c>
      <c r="G23" s="26">
        <v>20</v>
      </c>
      <c r="H23" s="52">
        <v>20</v>
      </c>
      <c r="I23" s="26">
        <v>20</v>
      </c>
      <c r="J23" s="26">
        <v>20</v>
      </c>
      <c r="K23" s="26">
        <v>20</v>
      </c>
    </row>
    <row r="24" spans="1:11" ht="63">
      <c r="A24" s="27" t="s">
        <v>36</v>
      </c>
      <c r="B24" s="21" t="s">
        <v>18</v>
      </c>
      <c r="C24" s="22" t="s">
        <v>11</v>
      </c>
      <c r="D24" s="23" t="s">
        <v>20</v>
      </c>
      <c r="E24" s="24">
        <f>SUM(F24,G24,H24,I24,J24,K24)</f>
        <v>3215.7150000000006</v>
      </c>
      <c r="F24" s="26">
        <f t="shared" ref="F24:K24" si="4">SUM(F26:F30)</f>
        <v>947.51499999999999</v>
      </c>
      <c r="G24" s="26">
        <f t="shared" si="4"/>
        <v>660.58600000000001</v>
      </c>
      <c r="H24" s="26">
        <f t="shared" si="4"/>
        <v>475.69</v>
      </c>
      <c r="I24" s="26">
        <f t="shared" si="4"/>
        <v>398.69</v>
      </c>
      <c r="J24" s="26">
        <f>SUM(J26:J30)</f>
        <v>366.61700000000002</v>
      </c>
      <c r="K24" s="26">
        <f t="shared" si="4"/>
        <v>366.61700000000002</v>
      </c>
    </row>
    <row r="25" spans="1:11">
      <c r="A25" s="20" t="s">
        <v>3</v>
      </c>
      <c r="B25" s="36"/>
      <c r="C25" s="29"/>
      <c r="D25" s="30"/>
      <c r="E25" s="31"/>
      <c r="F25" s="33"/>
      <c r="G25" s="33"/>
      <c r="H25" s="51"/>
      <c r="I25" s="33"/>
      <c r="J25" s="33"/>
      <c r="K25" s="33"/>
    </row>
    <row r="26" spans="1:11">
      <c r="A26" s="20" t="s">
        <v>6</v>
      </c>
      <c r="B26" s="37"/>
      <c r="C26" s="29"/>
      <c r="D26" s="30"/>
      <c r="E26" s="31">
        <f t="shared" ref="E26:E30" si="5">SUM(F26:K26)</f>
        <v>1610.1579999999999</v>
      </c>
      <c r="F26" s="33">
        <v>202.18100000000001</v>
      </c>
      <c r="G26" s="33">
        <v>291.58100000000002</v>
      </c>
      <c r="H26" s="33">
        <v>291.58100000000002</v>
      </c>
      <c r="I26" s="33">
        <v>291.58100000000002</v>
      </c>
      <c r="J26" s="33">
        <v>266.61700000000002</v>
      </c>
      <c r="K26" s="33">
        <v>266.61700000000002</v>
      </c>
    </row>
    <row r="27" spans="1:11">
      <c r="A27" s="20" t="s">
        <v>21</v>
      </c>
      <c r="B27" s="37"/>
      <c r="C27" s="29"/>
      <c r="D27" s="30"/>
      <c r="E27" s="31">
        <f t="shared" si="5"/>
        <v>413.291</v>
      </c>
      <c r="F27" s="33">
        <v>16.181999999999999</v>
      </c>
      <c r="G27" s="33">
        <v>40</v>
      </c>
      <c r="H27" s="51">
        <v>50</v>
      </c>
      <c r="I27" s="33">
        <v>107.10899999999999</v>
      </c>
      <c r="J27" s="33">
        <v>100</v>
      </c>
      <c r="K27" s="33">
        <v>100</v>
      </c>
    </row>
    <row r="28" spans="1:11">
      <c r="A28" s="20" t="s">
        <v>9</v>
      </c>
      <c r="B28" s="37"/>
      <c r="C28" s="29"/>
      <c r="D28" s="30"/>
      <c r="E28" s="31">
        <f t="shared" si="5"/>
        <v>26.951000000000001</v>
      </c>
      <c r="F28" s="33">
        <v>5.9509999999999996</v>
      </c>
      <c r="G28" s="33">
        <v>14</v>
      </c>
      <c r="H28" s="51">
        <v>7</v>
      </c>
      <c r="I28" s="33">
        <v>0</v>
      </c>
      <c r="J28" s="33">
        <v>0</v>
      </c>
      <c r="K28" s="33">
        <v>0</v>
      </c>
    </row>
    <row r="29" spans="1:11" ht="17.25" customHeight="1">
      <c r="A29" s="20" t="s">
        <v>61</v>
      </c>
      <c r="B29" s="37"/>
      <c r="C29" s="29"/>
      <c r="D29" s="30"/>
      <c r="E29" s="31">
        <f>SUM(F29,G29,H29,I29,J29,K29)</f>
        <v>40.005000000000003</v>
      </c>
      <c r="F29" s="33"/>
      <c r="G29" s="33">
        <v>40.005000000000003</v>
      </c>
      <c r="H29" s="51"/>
      <c r="I29" s="33"/>
      <c r="J29" s="33"/>
      <c r="K29" s="33"/>
    </row>
    <row r="30" spans="1:11" ht="31.5">
      <c r="A30" s="20" t="s">
        <v>60</v>
      </c>
      <c r="B30" s="37"/>
      <c r="C30" s="29"/>
      <c r="D30" s="30"/>
      <c r="E30" s="31">
        <f t="shared" si="5"/>
        <v>1125.31</v>
      </c>
      <c r="F30" s="33">
        <v>723.20100000000002</v>
      </c>
      <c r="G30" s="33">
        <v>275</v>
      </c>
      <c r="H30" s="51">
        <v>127.10899999999999</v>
      </c>
      <c r="I30" s="33">
        <v>0</v>
      </c>
      <c r="J30" s="33">
        <v>0</v>
      </c>
      <c r="K30" s="33">
        <v>0</v>
      </c>
    </row>
    <row r="31" spans="1:11" ht="35.25" customHeight="1">
      <c r="A31" s="27" t="s">
        <v>57</v>
      </c>
      <c r="B31" s="21" t="s">
        <v>18</v>
      </c>
      <c r="C31" s="22" t="s">
        <v>12</v>
      </c>
      <c r="D31" s="23" t="s">
        <v>55</v>
      </c>
      <c r="E31" s="24">
        <f>SUM(F31:K31)</f>
        <v>850</v>
      </c>
      <c r="F31" s="26">
        <v>150</v>
      </c>
      <c r="G31" s="26">
        <v>150</v>
      </c>
      <c r="H31" s="52">
        <v>150</v>
      </c>
      <c r="I31" s="26">
        <v>200</v>
      </c>
      <c r="J31" s="26">
        <v>100</v>
      </c>
      <c r="K31" s="26">
        <v>100</v>
      </c>
    </row>
    <row r="32" spans="1:11" ht="35.25" customHeight="1">
      <c r="A32" s="27" t="s">
        <v>31</v>
      </c>
      <c r="B32" s="21" t="s">
        <v>18</v>
      </c>
      <c r="C32" s="22" t="s">
        <v>12</v>
      </c>
      <c r="D32" s="23" t="s">
        <v>20</v>
      </c>
      <c r="E32" s="24">
        <f t="shared" ref="E32:K32" si="6">SUM(E34:E40)</f>
        <v>1058.4799999999998</v>
      </c>
      <c r="F32" s="26">
        <f t="shared" si="6"/>
        <v>425.95699999999994</v>
      </c>
      <c r="G32" s="26">
        <f t="shared" si="6"/>
        <v>162.13999999999999</v>
      </c>
      <c r="H32" s="52">
        <f t="shared" si="6"/>
        <v>173.55199999999999</v>
      </c>
      <c r="I32" s="26">
        <f t="shared" si="6"/>
        <v>85.936999999999998</v>
      </c>
      <c r="J32" s="26">
        <f t="shared" si="6"/>
        <v>105.447</v>
      </c>
      <c r="K32" s="26">
        <f t="shared" si="6"/>
        <v>105.447</v>
      </c>
    </row>
    <row r="33" spans="1:11">
      <c r="A33" s="20" t="s">
        <v>3</v>
      </c>
      <c r="B33" s="21"/>
      <c r="C33" s="29"/>
      <c r="D33" s="30"/>
      <c r="E33" s="31"/>
      <c r="F33" s="33"/>
      <c r="G33" s="33"/>
      <c r="H33" s="51"/>
      <c r="I33" s="33"/>
      <c r="J33" s="33"/>
      <c r="K33" s="33"/>
    </row>
    <row r="34" spans="1:11">
      <c r="A34" s="20" t="s">
        <v>34</v>
      </c>
      <c r="B34" s="21"/>
      <c r="C34" s="29"/>
      <c r="D34" s="30"/>
      <c r="E34" s="31">
        <f t="shared" ref="E34:E36" si="7">SUM(F34:K34)</f>
        <v>350.23099999999999</v>
      </c>
      <c r="F34" s="33">
        <v>50</v>
      </c>
      <c r="G34" s="33">
        <v>49.14</v>
      </c>
      <c r="H34" s="51">
        <v>49.14</v>
      </c>
      <c r="I34" s="33">
        <v>67.316999999999993</v>
      </c>
      <c r="J34" s="33">
        <v>67.316999999999993</v>
      </c>
      <c r="K34" s="33">
        <v>67.316999999999993</v>
      </c>
    </row>
    <row r="35" spans="1:11">
      <c r="A35" s="20" t="s">
        <v>35</v>
      </c>
      <c r="B35" s="21"/>
      <c r="C35" s="29"/>
      <c r="D35" s="30"/>
      <c r="E35" s="31">
        <f t="shared" si="7"/>
        <v>187.24299999999999</v>
      </c>
      <c r="F35" s="33">
        <v>73.942999999999998</v>
      </c>
      <c r="G35" s="33">
        <v>30</v>
      </c>
      <c r="H35" s="51">
        <v>64.680000000000007</v>
      </c>
      <c r="I35" s="33">
        <v>18.62</v>
      </c>
      <c r="J35" s="33"/>
      <c r="K35" s="33"/>
    </row>
    <row r="36" spans="1:11" ht="18.75" customHeight="1">
      <c r="A36" s="20" t="s">
        <v>48</v>
      </c>
      <c r="B36" s="21"/>
      <c r="C36" s="29"/>
      <c r="D36" s="30"/>
      <c r="E36" s="31">
        <f t="shared" si="7"/>
        <v>193.63400000000001</v>
      </c>
      <c r="F36" s="33">
        <v>107.634</v>
      </c>
      <c r="G36" s="33">
        <v>36</v>
      </c>
      <c r="H36" s="51">
        <v>50</v>
      </c>
      <c r="I36" s="33"/>
      <c r="J36" s="33"/>
      <c r="K36" s="33"/>
    </row>
    <row r="37" spans="1:11" ht="31.5">
      <c r="A37" s="20" t="s">
        <v>32</v>
      </c>
      <c r="B37" s="21"/>
      <c r="C37" s="29"/>
      <c r="D37" s="30"/>
      <c r="E37" s="31">
        <f>SUM(F37:K37)</f>
        <v>178.99199999999999</v>
      </c>
      <c r="F37" s="33">
        <v>50</v>
      </c>
      <c r="G37" s="33">
        <v>45</v>
      </c>
      <c r="H37" s="51">
        <v>7.7320000000000002</v>
      </c>
      <c r="I37" s="33">
        <v>0</v>
      </c>
      <c r="J37" s="33">
        <v>38.130000000000003</v>
      </c>
      <c r="K37" s="33">
        <v>38.130000000000003</v>
      </c>
    </row>
    <row r="38" spans="1:11">
      <c r="A38" s="20" t="s">
        <v>62</v>
      </c>
      <c r="B38" s="21"/>
      <c r="C38" s="29"/>
      <c r="D38" s="30"/>
      <c r="E38" s="31">
        <f>SUM(F38,G38,H38,I38,J38,K38)</f>
        <v>43.578000000000003</v>
      </c>
      <c r="F38" s="33">
        <f>8.07+31.508</f>
        <v>39.578000000000003</v>
      </c>
      <c r="G38" s="33">
        <v>2</v>
      </c>
      <c r="H38" s="51">
        <v>2</v>
      </c>
      <c r="I38" s="33"/>
      <c r="J38" s="33"/>
      <c r="K38" s="33"/>
    </row>
    <row r="39" spans="1:11">
      <c r="A39" s="20" t="s">
        <v>50</v>
      </c>
      <c r="B39" s="21"/>
      <c r="C39" s="29"/>
      <c r="D39" s="30"/>
      <c r="E39" s="31">
        <f>SUM(F39:K39)</f>
        <v>73.721999999999994</v>
      </c>
      <c r="F39" s="33">
        <v>73.721999999999994</v>
      </c>
      <c r="G39" s="33"/>
      <c r="H39" s="51"/>
      <c r="I39" s="33"/>
      <c r="J39" s="33"/>
      <c r="K39" s="33"/>
    </row>
    <row r="40" spans="1:11">
      <c r="A40" s="20" t="s">
        <v>49</v>
      </c>
      <c r="B40" s="21"/>
      <c r="C40" s="29"/>
      <c r="D40" s="30"/>
      <c r="E40" s="31">
        <f>SUM(F40:K40)</f>
        <v>31.08</v>
      </c>
      <c r="F40" s="33">
        <v>31.08</v>
      </c>
      <c r="G40" s="33"/>
      <c r="H40" s="51"/>
      <c r="I40" s="33"/>
      <c r="J40" s="33"/>
      <c r="K40" s="33"/>
    </row>
    <row r="41" spans="1:11" ht="35.25" customHeight="1">
      <c r="A41" s="27" t="s">
        <v>15</v>
      </c>
      <c r="B41" s="21" t="s">
        <v>18</v>
      </c>
      <c r="C41" s="22" t="s">
        <v>12</v>
      </c>
      <c r="D41" s="23" t="s">
        <v>20</v>
      </c>
      <c r="E41" s="24">
        <f>SUM(F41,G41,H41,I41,J41,K41)</f>
        <v>254.8</v>
      </c>
      <c r="F41" s="26">
        <f>SUM(F43:F48)</f>
        <v>18</v>
      </c>
      <c r="G41" s="26">
        <f t="shared" ref="G41:K41" si="8">SUM(G43:G48)</f>
        <v>33</v>
      </c>
      <c r="H41" s="26">
        <f t="shared" si="8"/>
        <v>25</v>
      </c>
      <c r="I41" s="26">
        <f t="shared" si="8"/>
        <v>25</v>
      </c>
      <c r="J41" s="26">
        <f t="shared" si="8"/>
        <v>79.400000000000006</v>
      </c>
      <c r="K41" s="26">
        <f t="shared" si="8"/>
        <v>74.400000000000006</v>
      </c>
    </row>
    <row r="42" spans="1:11">
      <c r="A42" s="20" t="s">
        <v>3</v>
      </c>
      <c r="B42" s="38"/>
      <c r="C42" s="29"/>
      <c r="D42" s="30"/>
      <c r="E42" s="31"/>
      <c r="F42" s="33"/>
      <c r="G42" s="33"/>
      <c r="H42" s="51"/>
      <c r="I42" s="33"/>
      <c r="J42" s="33"/>
      <c r="K42" s="33"/>
    </row>
    <row r="43" spans="1:11">
      <c r="A43" s="20" t="s">
        <v>7</v>
      </c>
      <c r="B43" s="21"/>
      <c r="C43" s="29"/>
      <c r="D43" s="23"/>
      <c r="E43" s="31">
        <f t="shared" ref="E43:E48" si="9">SUM(F43:K43)</f>
        <v>108</v>
      </c>
      <c r="F43" s="33">
        <v>18</v>
      </c>
      <c r="G43" s="33">
        <v>20</v>
      </c>
      <c r="H43" s="51">
        <v>20</v>
      </c>
      <c r="I43" s="33">
        <v>20</v>
      </c>
      <c r="J43" s="33">
        <v>15</v>
      </c>
      <c r="K43" s="33">
        <v>15</v>
      </c>
    </row>
    <row r="44" spans="1:11" ht="47.25">
      <c r="A44" s="20" t="s">
        <v>10</v>
      </c>
      <c r="B44" s="21"/>
      <c r="C44" s="29"/>
      <c r="D44" s="30"/>
      <c r="E44" s="31">
        <f t="shared" si="9"/>
        <v>5</v>
      </c>
      <c r="F44" s="33" t="s">
        <v>8</v>
      </c>
      <c r="G44" s="33" t="s">
        <v>8</v>
      </c>
      <c r="H44" s="52"/>
      <c r="I44" s="33"/>
      <c r="J44" s="33">
        <v>5</v>
      </c>
      <c r="K44" s="33"/>
    </row>
    <row r="45" spans="1:11" ht="31.5">
      <c r="A45" s="20" t="s">
        <v>40</v>
      </c>
      <c r="B45" s="21"/>
      <c r="C45" s="29"/>
      <c r="D45" s="30"/>
      <c r="E45" s="31">
        <f t="shared" si="9"/>
        <v>100</v>
      </c>
      <c r="F45" s="33"/>
      <c r="G45" s="33"/>
      <c r="H45" s="51"/>
      <c r="I45" s="33">
        <v>0</v>
      </c>
      <c r="J45" s="33">
        <v>50</v>
      </c>
      <c r="K45" s="33">
        <v>50</v>
      </c>
    </row>
    <row r="46" spans="1:11">
      <c r="A46" s="20" t="s">
        <v>22</v>
      </c>
      <c r="B46" s="21"/>
      <c r="C46" s="29"/>
      <c r="D46" s="30"/>
      <c r="E46" s="31">
        <f t="shared" si="9"/>
        <v>19</v>
      </c>
      <c r="F46" s="33">
        <v>0</v>
      </c>
      <c r="G46" s="33">
        <v>3</v>
      </c>
      <c r="H46" s="33">
        <v>3</v>
      </c>
      <c r="I46" s="33">
        <v>3</v>
      </c>
      <c r="J46" s="39">
        <v>5</v>
      </c>
      <c r="K46" s="33">
        <v>5</v>
      </c>
    </row>
    <row r="47" spans="1:11" ht="31.5">
      <c r="A47" s="20" t="s">
        <v>17</v>
      </c>
      <c r="B47" s="21"/>
      <c r="C47" s="29"/>
      <c r="D47" s="30"/>
      <c r="E47" s="31">
        <f t="shared" si="9"/>
        <v>4.8</v>
      </c>
      <c r="F47" s="33"/>
      <c r="G47" s="33" t="s">
        <v>8</v>
      </c>
      <c r="H47" s="51"/>
      <c r="I47" s="33">
        <v>0</v>
      </c>
      <c r="J47" s="33">
        <v>2.4</v>
      </c>
      <c r="K47" s="33">
        <v>2.4</v>
      </c>
    </row>
    <row r="48" spans="1:11" ht="31.5">
      <c r="A48" s="20" t="s">
        <v>51</v>
      </c>
      <c r="B48" s="21"/>
      <c r="C48" s="29"/>
      <c r="D48" s="30"/>
      <c r="E48" s="31">
        <f t="shared" si="9"/>
        <v>18</v>
      </c>
      <c r="F48" s="33">
        <v>0</v>
      </c>
      <c r="G48" s="33">
        <v>10</v>
      </c>
      <c r="H48" s="51">
        <v>2</v>
      </c>
      <c r="I48" s="33">
        <v>2</v>
      </c>
      <c r="J48" s="33">
        <v>2</v>
      </c>
      <c r="K48" s="33">
        <v>2</v>
      </c>
    </row>
    <row r="49" spans="1:11" ht="36" customHeight="1">
      <c r="A49" s="40" t="s">
        <v>52</v>
      </c>
      <c r="B49" s="21" t="s">
        <v>18</v>
      </c>
      <c r="C49" s="22" t="s">
        <v>12</v>
      </c>
      <c r="D49" s="23" t="s">
        <v>59</v>
      </c>
      <c r="E49" s="24">
        <f t="shared" ref="E49:E63" si="10">SUM(F49:K49)</f>
        <v>25</v>
      </c>
      <c r="F49" s="26">
        <f t="shared" ref="F49:K49" si="11">SUM(F51:F51)</f>
        <v>3</v>
      </c>
      <c r="G49" s="19">
        <f t="shared" si="11"/>
        <v>4</v>
      </c>
      <c r="H49" s="19">
        <f t="shared" si="11"/>
        <v>4</v>
      </c>
      <c r="I49" s="19">
        <f t="shared" si="11"/>
        <v>4</v>
      </c>
      <c r="J49" s="26">
        <f t="shared" si="11"/>
        <v>5</v>
      </c>
      <c r="K49" s="26">
        <f t="shared" si="11"/>
        <v>5</v>
      </c>
    </row>
    <row r="50" spans="1:11">
      <c r="A50" s="41" t="s">
        <v>3</v>
      </c>
      <c r="B50" s="21"/>
      <c r="C50" s="29"/>
      <c r="D50" s="23"/>
      <c r="E50" s="24"/>
      <c r="F50" s="26"/>
      <c r="G50" s="19"/>
      <c r="H50" s="19"/>
      <c r="I50" s="19"/>
      <c r="J50" s="26"/>
      <c r="K50" s="26"/>
    </row>
    <row r="51" spans="1:11">
      <c r="A51" s="41" t="s">
        <v>53</v>
      </c>
      <c r="B51" s="21"/>
      <c r="C51" s="29"/>
      <c r="D51" s="30"/>
      <c r="E51" s="31">
        <f t="shared" si="10"/>
        <v>25</v>
      </c>
      <c r="F51" s="33">
        <v>3</v>
      </c>
      <c r="G51" s="32">
        <v>4</v>
      </c>
      <c r="H51" s="25">
        <v>4</v>
      </c>
      <c r="I51" s="32">
        <v>4</v>
      </c>
      <c r="J51" s="33">
        <v>5</v>
      </c>
      <c r="K51" s="33">
        <v>5</v>
      </c>
    </row>
    <row r="52" spans="1:11" ht="36" customHeight="1">
      <c r="A52" s="42" t="s">
        <v>45</v>
      </c>
      <c r="B52" s="21" t="s">
        <v>18</v>
      </c>
      <c r="C52" s="22" t="s">
        <v>12</v>
      </c>
      <c r="D52" s="23"/>
      <c r="E52" s="24">
        <f t="shared" si="10"/>
        <v>3278.2179999999998</v>
      </c>
      <c r="F52" s="26">
        <f>F53</f>
        <v>1535.3600000000001</v>
      </c>
      <c r="G52" s="19">
        <f>SUM(G55:G56)</f>
        <v>0</v>
      </c>
      <c r="H52" s="19">
        <f>H57</f>
        <v>1742.8579999999999</v>
      </c>
      <c r="I52" s="19">
        <f t="shared" ref="I52:K52" si="12">I53</f>
        <v>0</v>
      </c>
      <c r="J52" s="26">
        <f t="shared" si="12"/>
        <v>0</v>
      </c>
      <c r="K52" s="26">
        <f t="shared" si="12"/>
        <v>0</v>
      </c>
    </row>
    <row r="53" spans="1:11" ht="20.25" customHeight="1">
      <c r="A53" s="43" t="s">
        <v>46</v>
      </c>
      <c r="B53" s="21"/>
      <c r="C53" s="22"/>
      <c r="D53" s="23"/>
      <c r="E53" s="31">
        <f t="shared" si="10"/>
        <v>1535.3600000000001</v>
      </c>
      <c r="F53" s="33">
        <f>SUM(F55,F56)</f>
        <v>1535.3600000000001</v>
      </c>
      <c r="G53" s="32">
        <f>SUM(G55:G56)</f>
        <v>0</v>
      </c>
      <c r="H53" s="25">
        <f t="shared" ref="H53:K53" si="13">SUM(H55:H56)</f>
        <v>0</v>
      </c>
      <c r="I53" s="32">
        <f t="shared" si="13"/>
        <v>0</v>
      </c>
      <c r="J53" s="33">
        <f t="shared" si="13"/>
        <v>0</v>
      </c>
      <c r="K53" s="31">
        <f t="shared" si="13"/>
        <v>0</v>
      </c>
    </row>
    <row r="54" spans="1:11">
      <c r="A54" s="41" t="s">
        <v>3</v>
      </c>
      <c r="B54" s="21"/>
      <c r="C54" s="27"/>
      <c r="D54" s="23"/>
      <c r="E54" s="24"/>
      <c r="F54" s="26"/>
      <c r="G54" s="19"/>
      <c r="H54" s="35"/>
      <c r="I54" s="19"/>
      <c r="J54" s="26"/>
      <c r="K54" s="24"/>
    </row>
    <row r="55" spans="1:11">
      <c r="A55" s="41" t="s">
        <v>43</v>
      </c>
      <c r="B55" s="21"/>
      <c r="C55" s="27"/>
      <c r="D55" s="41" t="s">
        <v>43</v>
      </c>
      <c r="E55" s="31">
        <f t="shared" si="10"/>
        <v>1182.104</v>
      </c>
      <c r="F55" s="33">
        <v>1182.104</v>
      </c>
      <c r="G55" s="32">
        <v>0</v>
      </c>
      <c r="H55" s="25"/>
      <c r="I55" s="19"/>
      <c r="J55" s="26"/>
      <c r="K55" s="24"/>
    </row>
    <row r="56" spans="1:11" ht="31.5">
      <c r="A56" s="41" t="s">
        <v>33</v>
      </c>
      <c r="B56" s="21"/>
      <c r="C56" s="27"/>
      <c r="D56" s="30" t="s">
        <v>20</v>
      </c>
      <c r="E56" s="31">
        <f t="shared" si="10"/>
        <v>353.25599999999997</v>
      </c>
      <c r="F56" s="33">
        <v>353.25599999999997</v>
      </c>
      <c r="G56" s="32">
        <v>0</v>
      </c>
      <c r="H56" s="25"/>
      <c r="I56" s="19"/>
      <c r="J56" s="26"/>
      <c r="K56" s="24"/>
    </row>
    <row r="57" spans="1:11" ht="31.5">
      <c r="A57" s="50" t="s">
        <v>63</v>
      </c>
      <c r="B57" s="21" t="s">
        <v>18</v>
      </c>
      <c r="C57" s="22" t="s">
        <v>12</v>
      </c>
      <c r="D57" s="44"/>
      <c r="E57" s="24">
        <f t="shared" si="10"/>
        <v>1742.8579999999999</v>
      </c>
      <c r="F57" s="26"/>
      <c r="G57" s="19"/>
      <c r="H57" s="35">
        <f>H59+H60</f>
        <v>1742.8579999999999</v>
      </c>
      <c r="I57" s="19"/>
      <c r="J57" s="26"/>
      <c r="K57" s="24"/>
    </row>
    <row r="58" spans="1:11">
      <c r="A58" s="41" t="s">
        <v>3</v>
      </c>
      <c r="B58" s="21"/>
      <c r="C58" s="27"/>
      <c r="D58" s="44"/>
      <c r="E58" s="31"/>
      <c r="F58" s="33"/>
      <c r="G58" s="32"/>
      <c r="H58" s="25"/>
      <c r="I58" s="19"/>
      <c r="J58" s="26"/>
      <c r="K58" s="24"/>
    </row>
    <row r="59" spans="1:11">
      <c r="A59" s="49"/>
      <c r="B59" s="21"/>
      <c r="C59" s="27"/>
      <c r="D59" s="41" t="s">
        <v>43</v>
      </c>
      <c r="E59" s="31">
        <f t="shared" si="10"/>
        <v>1220</v>
      </c>
      <c r="F59" s="33"/>
      <c r="G59" s="32"/>
      <c r="H59" s="25">
        <v>1220</v>
      </c>
      <c r="I59" s="19"/>
      <c r="J59" s="26"/>
      <c r="K59" s="24"/>
    </row>
    <row r="60" spans="1:11" ht="31.5">
      <c r="A60" s="49"/>
      <c r="B60" s="21"/>
      <c r="C60" s="27"/>
      <c r="D60" s="30" t="s">
        <v>20</v>
      </c>
      <c r="E60" s="31">
        <f t="shared" si="10"/>
        <v>522.85799999999995</v>
      </c>
      <c r="F60" s="33"/>
      <c r="G60" s="32"/>
      <c r="H60" s="25">
        <v>522.85799999999995</v>
      </c>
      <c r="I60" s="19"/>
      <c r="J60" s="26"/>
      <c r="K60" s="24"/>
    </row>
    <row r="61" spans="1:11" ht="35.25" customHeight="1">
      <c r="A61" s="45" t="s">
        <v>42</v>
      </c>
      <c r="B61" s="21" t="s">
        <v>18</v>
      </c>
      <c r="C61" s="22" t="s">
        <v>12</v>
      </c>
      <c r="D61" s="23"/>
      <c r="E61" s="24">
        <f t="shared" si="10"/>
        <v>860.90899999999999</v>
      </c>
      <c r="F61" s="26">
        <f>F63</f>
        <v>783.13099999999997</v>
      </c>
      <c r="G61" s="19">
        <f>SUM(G63:G66)</f>
        <v>77.778000000000006</v>
      </c>
      <c r="H61" s="19">
        <f>SUM(H63:H66)</f>
        <v>0</v>
      </c>
      <c r="I61" s="19">
        <f>SUM(I63:I66)</f>
        <v>0</v>
      </c>
      <c r="J61" s="24">
        <f>SUM(J63:J66)</f>
        <v>0</v>
      </c>
      <c r="K61" s="24">
        <f>SUM(K63:K66)</f>
        <v>0</v>
      </c>
    </row>
    <row r="62" spans="1:11">
      <c r="A62" s="41" t="s">
        <v>3</v>
      </c>
      <c r="B62" s="21"/>
      <c r="C62" s="27"/>
      <c r="D62" s="23"/>
      <c r="E62" s="24"/>
      <c r="F62" s="26"/>
      <c r="G62" s="19"/>
      <c r="H62" s="19"/>
      <c r="I62" s="19"/>
      <c r="J62" s="24"/>
      <c r="K62" s="24"/>
    </row>
    <row r="63" spans="1:11" ht="31.5">
      <c r="A63" s="43" t="s">
        <v>47</v>
      </c>
      <c r="B63" s="37"/>
      <c r="C63" s="20"/>
      <c r="D63" s="30"/>
      <c r="E63" s="31">
        <f t="shared" si="10"/>
        <v>860.90899999999999</v>
      </c>
      <c r="F63" s="33">
        <f>F65+F66</f>
        <v>783.13099999999997</v>
      </c>
      <c r="G63" s="32">
        <v>77.778000000000006</v>
      </c>
      <c r="H63" s="25"/>
      <c r="I63" s="32"/>
      <c r="J63" s="33"/>
      <c r="K63" s="31"/>
    </row>
    <row r="64" spans="1:11">
      <c r="A64" s="41" t="s">
        <v>3</v>
      </c>
      <c r="B64" s="37"/>
      <c r="C64" s="20"/>
      <c r="D64" s="30"/>
      <c r="E64" s="31"/>
      <c r="F64" s="33"/>
      <c r="G64" s="32"/>
      <c r="H64" s="25"/>
      <c r="I64" s="32"/>
      <c r="J64" s="33"/>
      <c r="K64" s="31"/>
    </row>
    <row r="65" spans="1:11">
      <c r="A65" s="41"/>
      <c r="B65" s="37"/>
      <c r="C65" s="20"/>
      <c r="D65" s="41" t="s">
        <v>43</v>
      </c>
      <c r="E65" s="31">
        <f t="shared" ref="E65:E66" si="14">SUM(F65,G65,H65,I65,J65,K65)</f>
        <v>700</v>
      </c>
      <c r="F65" s="33">
        <v>700</v>
      </c>
      <c r="G65" s="32"/>
      <c r="H65" s="25"/>
      <c r="I65" s="32"/>
      <c r="J65" s="33"/>
      <c r="K65" s="31"/>
    </row>
    <row r="66" spans="1:11" ht="31.5">
      <c r="A66" s="41"/>
      <c r="B66" s="37"/>
      <c r="C66" s="20"/>
      <c r="D66" s="30" t="s">
        <v>20</v>
      </c>
      <c r="E66" s="31">
        <f t="shared" si="14"/>
        <v>83.131</v>
      </c>
      <c r="F66" s="33">
        <v>83.131</v>
      </c>
      <c r="G66" s="32"/>
      <c r="H66" s="25"/>
      <c r="I66" s="32"/>
      <c r="J66" s="33"/>
      <c r="K66" s="31"/>
    </row>
    <row r="67" spans="1:11">
      <c r="A67" s="46" t="s">
        <v>13</v>
      </c>
      <c r="B67" s="21" t="s">
        <v>8</v>
      </c>
      <c r="C67" s="27"/>
      <c r="D67" s="44"/>
      <c r="E67" s="24">
        <f>E9+E22</f>
        <v>10123.021999999999</v>
      </c>
      <c r="F67" s="26">
        <f>F9+F22</f>
        <v>3952.8629999999998</v>
      </c>
      <c r="G67" s="19">
        <f t="shared" ref="G67:K67" si="15">G9+G22</f>
        <v>1217.5040000000001</v>
      </c>
      <c r="H67" s="19">
        <f t="shared" si="15"/>
        <v>2661.1</v>
      </c>
      <c r="I67" s="19">
        <f t="shared" si="15"/>
        <v>803.62700000000007</v>
      </c>
      <c r="J67" s="24">
        <f t="shared" si="15"/>
        <v>746.46400000000006</v>
      </c>
      <c r="K67" s="24">
        <f t="shared" si="15"/>
        <v>741.46400000000006</v>
      </c>
    </row>
    <row r="68" spans="1:11" ht="15">
      <c r="A68" s="2"/>
      <c r="B68" s="1"/>
      <c r="C68" s="2"/>
      <c r="D68" s="2"/>
      <c r="E68" s="1"/>
      <c r="F68" s="8"/>
      <c r="G68" s="8"/>
      <c r="H68" s="8"/>
      <c r="I68" s="8"/>
      <c r="J68" s="1"/>
      <c r="K68" s="1"/>
    </row>
    <row r="69" spans="1:11" ht="18.75" customHeight="1">
      <c r="A69" s="1"/>
      <c r="B69" s="1"/>
      <c r="C69" s="2"/>
      <c r="D69" s="2"/>
      <c r="E69" s="1"/>
      <c r="F69" s="8"/>
      <c r="G69" s="8"/>
      <c r="H69" s="8"/>
      <c r="I69" s="8"/>
      <c r="J69" s="1"/>
      <c r="K69" s="1"/>
    </row>
    <row r="70" spans="1:11" ht="15">
      <c r="A70" s="1"/>
      <c r="B70" s="1"/>
      <c r="C70" s="1"/>
      <c r="D70" s="1"/>
      <c r="E70" s="1"/>
      <c r="F70" s="8"/>
      <c r="G70" s="8"/>
      <c r="H70" s="8"/>
      <c r="I70" s="8"/>
      <c r="J70" s="1"/>
      <c r="K70" s="1"/>
    </row>
    <row r="71" spans="1:11" ht="15">
      <c r="A71" s="1"/>
      <c r="B71" s="1"/>
      <c r="C71" s="1"/>
      <c r="D71" s="1"/>
      <c r="E71" s="1"/>
      <c r="F71" s="8"/>
      <c r="G71" s="8"/>
      <c r="H71" s="8"/>
      <c r="I71" s="8"/>
      <c r="J71" s="1"/>
      <c r="K71" s="1"/>
    </row>
    <row r="72" spans="1:11" ht="15">
      <c r="A72" s="1"/>
      <c r="B72" s="1"/>
      <c r="C72" s="1"/>
      <c r="D72" s="1"/>
      <c r="E72" s="1"/>
      <c r="F72" s="8"/>
      <c r="G72" s="8"/>
      <c r="H72" s="8"/>
      <c r="I72" s="8"/>
      <c r="J72" s="1"/>
      <c r="K72" s="1"/>
    </row>
    <row r="73" spans="1:11" ht="15">
      <c r="A73" s="1"/>
      <c r="B73" s="1"/>
      <c r="C73" s="1"/>
      <c r="D73" s="1"/>
      <c r="E73" s="1"/>
      <c r="F73" s="8"/>
      <c r="G73" s="8"/>
      <c r="H73" s="8"/>
      <c r="I73" s="8"/>
      <c r="J73" s="1"/>
      <c r="K73" s="1"/>
    </row>
    <row r="74" spans="1:11" ht="15">
      <c r="A74" s="1"/>
      <c r="B74" s="1"/>
      <c r="C74" s="1"/>
      <c r="D74" s="1"/>
      <c r="E74" s="1"/>
      <c r="F74" s="8"/>
      <c r="G74" s="8"/>
      <c r="H74" s="8"/>
      <c r="I74" s="8"/>
      <c r="J74" s="1"/>
      <c r="K74" s="1"/>
    </row>
    <row r="75" spans="1:11" ht="15">
      <c r="A75" s="1"/>
      <c r="B75" s="1"/>
      <c r="C75" s="1"/>
      <c r="D75" s="1"/>
      <c r="E75" s="1"/>
      <c r="F75" s="8"/>
      <c r="G75" s="8"/>
      <c r="H75" s="8"/>
      <c r="I75" s="8"/>
      <c r="J75" s="1"/>
      <c r="K75" s="1"/>
    </row>
    <row r="76" spans="1:11" ht="15">
      <c r="A76" s="1"/>
      <c r="B76" s="1"/>
      <c r="C76" s="1"/>
      <c r="D76" s="1"/>
      <c r="E76" s="1"/>
      <c r="F76" s="8"/>
      <c r="G76" s="8"/>
      <c r="H76" s="8"/>
      <c r="I76" s="8"/>
      <c r="J76" s="1"/>
      <c r="K76" s="1"/>
    </row>
    <row r="77" spans="1:11">
      <c r="A77" s="1"/>
      <c r="B77" s="1"/>
      <c r="C77" s="1"/>
      <c r="D77" s="1"/>
      <c r="F77" s="5"/>
      <c r="G77" s="5" t="s">
        <v>14</v>
      </c>
      <c r="H77" s="9"/>
    </row>
    <row r="78" spans="1:11">
      <c r="A78" s="1"/>
      <c r="B78" s="1"/>
      <c r="C78" s="1"/>
      <c r="D78" s="1"/>
      <c r="F78" s="5"/>
      <c r="G78" s="5"/>
      <c r="H78" s="9"/>
    </row>
    <row r="79" spans="1:11">
      <c r="A79" s="1"/>
      <c r="F79" s="5"/>
      <c r="G79" s="5"/>
      <c r="H79" s="9"/>
    </row>
    <row r="80" spans="1:11">
      <c r="F80" s="5"/>
      <c r="G80" s="5"/>
      <c r="H80" s="9"/>
    </row>
    <row r="81" spans="6:8">
      <c r="F81" s="5"/>
      <c r="G81" s="5"/>
      <c r="H81" s="9"/>
    </row>
    <row r="82" spans="6:8">
      <c r="F82" s="5"/>
      <c r="G82" s="5"/>
      <c r="H82" s="9"/>
    </row>
    <row r="83" spans="6:8">
      <c r="F83" s="5"/>
      <c r="G83" s="5"/>
      <c r="H83" s="9"/>
    </row>
    <row r="84" spans="6:8">
      <c r="F84" s="47"/>
      <c r="G84" s="5"/>
      <c r="H84" s="9"/>
    </row>
    <row r="85" spans="6:8">
      <c r="F85" s="5"/>
      <c r="G85" s="5"/>
      <c r="H85" s="9"/>
    </row>
    <row r="86" spans="6:8">
      <c r="F86" s="5"/>
      <c r="G86" s="5"/>
      <c r="H86" s="9"/>
    </row>
    <row r="87" spans="6:8">
      <c r="F87" s="5"/>
      <c r="G87" s="5"/>
      <c r="H87" s="9"/>
    </row>
    <row r="88" spans="6:8">
      <c r="F88" s="5"/>
      <c r="G88" s="5"/>
      <c r="H88" s="9"/>
    </row>
    <row r="89" spans="6:8">
      <c r="F89" s="5"/>
      <c r="G89" s="5"/>
      <c r="H89" s="9"/>
    </row>
    <row r="90" spans="6:8">
      <c r="F90" s="5"/>
      <c r="G90" s="5"/>
      <c r="H90" s="9"/>
    </row>
    <row r="91" spans="6:8">
      <c r="F91" s="5"/>
      <c r="G91" s="5"/>
      <c r="H91" s="9"/>
    </row>
    <row r="92" spans="6:8">
      <c r="F92" s="5"/>
      <c r="G92" s="5"/>
      <c r="H92" s="9"/>
    </row>
    <row r="93" spans="6:8">
      <c r="F93" s="5"/>
      <c r="G93" s="5"/>
      <c r="H93" s="9"/>
    </row>
    <row r="94" spans="6:8">
      <c r="F94" s="5"/>
      <c r="G94" s="5"/>
      <c r="H94" s="9"/>
    </row>
    <row r="95" spans="6:8">
      <c r="F95" s="5"/>
      <c r="G95" s="5"/>
      <c r="H95" s="9"/>
    </row>
    <row r="96" spans="6:8">
      <c r="F96" s="5"/>
      <c r="G96" s="5"/>
      <c r="H96" s="9"/>
    </row>
    <row r="97" spans="6:8">
      <c r="F97" s="5"/>
      <c r="G97" s="5"/>
      <c r="H97" s="9"/>
    </row>
    <row r="98" spans="6:8">
      <c r="F98" s="5"/>
      <c r="G98" s="5"/>
      <c r="H98" s="9"/>
    </row>
    <row r="99" spans="6:8">
      <c r="F99" s="5"/>
      <c r="G99" s="5"/>
      <c r="H99" s="9"/>
    </row>
    <row r="100" spans="6:8">
      <c r="F100" s="5"/>
      <c r="G100" s="5"/>
      <c r="H100" s="9"/>
    </row>
    <row r="101" spans="6:8">
      <c r="F101" s="5"/>
      <c r="G101" s="5"/>
      <c r="H101" s="9"/>
    </row>
    <row r="102" spans="6:8">
      <c r="F102" s="5"/>
      <c r="G102" s="5"/>
      <c r="H102" s="9"/>
    </row>
    <row r="103" spans="6:8">
      <c r="F103" s="5"/>
      <c r="G103" s="5"/>
      <c r="H103" s="9"/>
    </row>
    <row r="104" spans="6:8">
      <c r="F104" s="5"/>
      <c r="G104" s="5"/>
      <c r="H104" s="9"/>
    </row>
    <row r="105" spans="6:8">
      <c r="F105" s="5"/>
      <c r="G105" s="5"/>
      <c r="H105" s="9"/>
    </row>
    <row r="106" spans="6:8">
      <c r="F106" s="5"/>
      <c r="G106" s="5"/>
      <c r="H106" s="9"/>
    </row>
    <row r="107" spans="6:8">
      <c r="F107" s="5"/>
      <c r="G107" s="5"/>
      <c r="H107" s="9"/>
    </row>
    <row r="108" spans="6:8">
      <c r="F108" s="5"/>
      <c r="G108" s="5"/>
      <c r="H108" s="9"/>
    </row>
    <row r="109" spans="6:8">
      <c r="F109" s="5"/>
      <c r="G109" s="5"/>
      <c r="H109" s="9"/>
    </row>
    <row r="110" spans="6:8">
      <c r="F110" s="5"/>
      <c r="G110" s="5"/>
      <c r="H110" s="9"/>
    </row>
    <row r="111" spans="6:8">
      <c r="F111" s="5"/>
      <c r="G111" s="5"/>
      <c r="H111" s="9"/>
    </row>
    <row r="112" spans="6:8">
      <c r="F112" s="5"/>
      <c r="G112" s="5"/>
      <c r="H112" s="9"/>
    </row>
    <row r="113" spans="6:8">
      <c r="F113" s="5"/>
      <c r="G113" s="5"/>
      <c r="H113" s="9"/>
    </row>
    <row r="114" spans="6:8">
      <c r="F114" s="5"/>
      <c r="G114" s="5"/>
      <c r="H114" s="9"/>
    </row>
    <row r="115" spans="6:8">
      <c r="F115" s="5"/>
      <c r="G115" s="5"/>
      <c r="H115" s="9"/>
    </row>
    <row r="116" spans="6:8">
      <c r="F116" s="5"/>
      <c r="G116" s="5"/>
      <c r="H116" s="9"/>
    </row>
    <row r="117" spans="6:8">
      <c r="F117" s="5"/>
      <c r="G117" s="5"/>
      <c r="H117" s="9"/>
    </row>
    <row r="118" spans="6:8">
      <c r="F118" s="5"/>
      <c r="G118" s="5"/>
      <c r="H118" s="9"/>
    </row>
    <row r="119" spans="6:8">
      <c r="F119" s="5"/>
      <c r="G119" s="5"/>
      <c r="H119" s="9"/>
    </row>
    <row r="120" spans="6:8">
      <c r="F120" s="5"/>
      <c r="G120" s="5"/>
      <c r="H120" s="9"/>
    </row>
    <row r="121" spans="6:8">
      <c r="F121" s="5"/>
      <c r="G121" s="5"/>
      <c r="H121" s="9"/>
    </row>
    <row r="122" spans="6:8">
      <c r="F122" s="5"/>
      <c r="G122" s="5"/>
      <c r="H122" s="9"/>
    </row>
    <row r="123" spans="6:8">
      <c r="F123" s="5"/>
      <c r="G123" s="5"/>
      <c r="H123" s="9"/>
    </row>
    <row r="124" spans="6:8">
      <c r="F124" s="5"/>
      <c r="G124" s="5"/>
      <c r="H124" s="9"/>
    </row>
    <row r="125" spans="6:8">
      <c r="F125" s="5"/>
      <c r="G125" s="5"/>
      <c r="H125" s="9"/>
    </row>
    <row r="126" spans="6:8">
      <c r="F126" s="5"/>
      <c r="G126" s="5"/>
      <c r="H126" s="9"/>
    </row>
    <row r="127" spans="6:8">
      <c r="F127" s="5"/>
      <c r="G127" s="5"/>
      <c r="H127" s="9"/>
    </row>
    <row r="128" spans="6:8">
      <c r="F128" s="5"/>
      <c r="G128" s="5"/>
      <c r="H128" s="9"/>
    </row>
    <row r="129" spans="6:8">
      <c r="F129" s="5"/>
      <c r="G129" s="5"/>
      <c r="H129" s="9"/>
    </row>
    <row r="130" spans="6:8">
      <c r="F130" s="5"/>
      <c r="G130" s="5"/>
      <c r="H130" s="9"/>
    </row>
    <row r="131" spans="6:8">
      <c r="F131" s="5"/>
      <c r="G131" s="5"/>
      <c r="H131" s="9"/>
    </row>
    <row r="132" spans="6:8">
      <c r="F132" s="5"/>
      <c r="G132" s="5"/>
      <c r="H132" s="9"/>
    </row>
    <row r="133" spans="6:8">
      <c r="F133" s="5"/>
      <c r="G133" s="5"/>
      <c r="H133" s="9"/>
    </row>
    <row r="134" spans="6:8">
      <c r="F134" s="5"/>
      <c r="G134" s="5"/>
      <c r="H134" s="9"/>
    </row>
    <row r="135" spans="6:8">
      <c r="F135" s="5"/>
      <c r="G135" s="5"/>
      <c r="H135" s="9"/>
    </row>
    <row r="136" spans="6:8">
      <c r="F136" s="5"/>
      <c r="G136" s="5"/>
      <c r="H136" s="9"/>
    </row>
    <row r="137" spans="6:8">
      <c r="F137" s="5"/>
      <c r="G137" s="5"/>
      <c r="H137" s="9"/>
    </row>
    <row r="138" spans="6:8">
      <c r="F138" s="5"/>
      <c r="G138" s="5"/>
      <c r="H138" s="9"/>
    </row>
    <row r="139" spans="6:8">
      <c r="F139" s="5"/>
      <c r="G139" s="5"/>
      <c r="H139" s="9"/>
    </row>
    <row r="140" spans="6:8">
      <c r="F140" s="5"/>
      <c r="G140" s="5"/>
      <c r="H140" s="9"/>
    </row>
    <row r="141" spans="6:8">
      <c r="F141" s="5"/>
      <c r="G141" s="5"/>
      <c r="H141" s="9"/>
    </row>
    <row r="142" spans="6:8">
      <c r="F142" s="5"/>
      <c r="G142" s="5"/>
      <c r="H142" s="9"/>
    </row>
    <row r="143" spans="6:8">
      <c r="F143" s="5"/>
      <c r="G143" s="5"/>
      <c r="H143" s="9"/>
    </row>
    <row r="144" spans="6:8">
      <c r="F144" s="5"/>
      <c r="G144" s="5"/>
      <c r="H144" s="9"/>
    </row>
    <row r="145" spans="6:8">
      <c r="F145" s="5"/>
      <c r="G145" s="5"/>
      <c r="H145" s="9"/>
    </row>
    <row r="146" spans="6:8">
      <c r="F146" s="5"/>
      <c r="G146" s="5"/>
      <c r="H146" s="9"/>
    </row>
    <row r="147" spans="6:8">
      <c r="F147" s="5"/>
      <c r="G147" s="5"/>
      <c r="H147" s="9"/>
    </row>
    <row r="148" spans="6:8">
      <c r="F148" s="5"/>
      <c r="G148" s="5"/>
      <c r="H148" s="9"/>
    </row>
    <row r="149" spans="6:8">
      <c r="F149" s="5"/>
      <c r="G149" s="5"/>
      <c r="H149" s="9"/>
    </row>
    <row r="150" spans="6:8">
      <c r="F150" s="5"/>
      <c r="G150" s="5"/>
      <c r="H150" s="9"/>
    </row>
    <row r="151" spans="6:8">
      <c r="F151" s="5"/>
      <c r="G151" s="5"/>
      <c r="H151" s="9"/>
    </row>
    <row r="152" spans="6:8">
      <c r="F152" s="5"/>
      <c r="G152" s="5"/>
      <c r="H152" s="9"/>
    </row>
    <row r="153" spans="6:8">
      <c r="F153" s="5"/>
      <c r="G153" s="5"/>
      <c r="H153" s="9"/>
    </row>
    <row r="154" spans="6:8">
      <c r="F154" s="5"/>
      <c r="G154" s="5"/>
      <c r="H154" s="9"/>
    </row>
    <row r="155" spans="6:8">
      <c r="F155" s="5"/>
      <c r="G155" s="5"/>
      <c r="H155" s="9"/>
    </row>
    <row r="156" spans="6:8">
      <c r="F156" s="5"/>
      <c r="G156" s="5"/>
      <c r="H156" s="9"/>
    </row>
    <row r="157" spans="6:8">
      <c r="F157" s="5"/>
      <c r="G157" s="5"/>
      <c r="H157" s="9"/>
    </row>
    <row r="158" spans="6:8">
      <c r="F158" s="5"/>
      <c r="G158" s="5"/>
      <c r="H158" s="9"/>
    </row>
    <row r="159" spans="6:8">
      <c r="F159" s="5"/>
      <c r="G159" s="5"/>
      <c r="H159" s="9"/>
    </row>
    <row r="160" spans="6:8">
      <c r="F160" s="5"/>
      <c r="G160" s="5"/>
      <c r="H160" s="9"/>
    </row>
    <row r="161" spans="6:8">
      <c r="F161" s="5"/>
      <c r="G161" s="5"/>
      <c r="H161" s="9"/>
    </row>
    <row r="162" spans="6:8">
      <c r="F162" s="5"/>
      <c r="G162" s="5"/>
      <c r="H162" s="9"/>
    </row>
    <row r="163" spans="6:8">
      <c r="F163" s="5"/>
      <c r="G163" s="5"/>
      <c r="H163" s="9"/>
    </row>
    <row r="164" spans="6:8">
      <c r="F164" s="5"/>
      <c r="G164" s="5"/>
      <c r="H164" s="9"/>
    </row>
    <row r="165" spans="6:8">
      <c r="F165" s="5"/>
      <c r="G165" s="5"/>
      <c r="H165" s="9"/>
    </row>
    <row r="166" spans="6:8">
      <c r="F166" s="5"/>
      <c r="G166" s="5"/>
      <c r="H166" s="9"/>
    </row>
    <row r="167" spans="6:8">
      <c r="F167" s="5"/>
      <c r="G167" s="5"/>
      <c r="H167" s="9"/>
    </row>
    <row r="168" spans="6:8">
      <c r="F168" s="5"/>
      <c r="G168" s="5"/>
      <c r="H168" s="9"/>
    </row>
    <row r="169" spans="6:8">
      <c r="F169" s="5"/>
      <c r="G169" s="5"/>
      <c r="H169" s="9"/>
    </row>
    <row r="170" spans="6:8">
      <c r="F170" s="5"/>
      <c r="G170" s="5"/>
      <c r="H170" s="9"/>
    </row>
    <row r="171" spans="6:8">
      <c r="F171" s="5"/>
      <c r="G171" s="5"/>
      <c r="H171" s="9"/>
    </row>
    <row r="172" spans="6:8">
      <c r="F172" s="5"/>
      <c r="G172" s="5"/>
      <c r="H172" s="9"/>
    </row>
    <row r="173" spans="6:8">
      <c r="F173" s="5"/>
      <c r="G173" s="5"/>
      <c r="H173" s="9"/>
    </row>
    <row r="174" spans="6:8">
      <c r="F174" s="5"/>
      <c r="G174" s="5"/>
      <c r="H174" s="9"/>
    </row>
    <row r="175" spans="6:8">
      <c r="F175" s="5"/>
      <c r="G175" s="5"/>
      <c r="H175" s="9"/>
    </row>
    <row r="176" spans="6:8">
      <c r="F176" s="5"/>
      <c r="G176" s="5"/>
      <c r="H176" s="9"/>
    </row>
    <row r="177" spans="6:8">
      <c r="F177" s="5"/>
      <c r="G177" s="5"/>
      <c r="H177" s="9"/>
    </row>
    <row r="178" spans="6:8">
      <c r="F178" s="5"/>
      <c r="G178" s="5"/>
      <c r="H178" s="9"/>
    </row>
    <row r="179" spans="6:8">
      <c r="F179" s="5"/>
      <c r="G179" s="5"/>
      <c r="H179" s="9"/>
    </row>
    <row r="180" spans="6:8">
      <c r="F180" s="5"/>
      <c r="G180" s="5"/>
      <c r="H180" s="9"/>
    </row>
    <row r="181" spans="6:8">
      <c r="F181" s="5"/>
      <c r="G181" s="5"/>
      <c r="H181" s="9"/>
    </row>
    <row r="182" spans="6:8">
      <c r="F182" s="5"/>
      <c r="G182" s="5"/>
      <c r="H182" s="9"/>
    </row>
    <row r="183" spans="6:8">
      <c r="F183" s="5"/>
      <c r="G183" s="5"/>
      <c r="H183" s="9"/>
    </row>
    <row r="184" spans="6:8">
      <c r="F184" s="5"/>
      <c r="G184" s="5"/>
      <c r="H184" s="9"/>
    </row>
    <row r="185" spans="6:8">
      <c r="F185" s="5"/>
      <c r="G185" s="5"/>
      <c r="H185" s="9"/>
    </row>
    <row r="186" spans="6:8">
      <c r="F186" s="5"/>
      <c r="G186" s="5"/>
      <c r="H186" s="9"/>
    </row>
    <row r="187" spans="6:8">
      <c r="F187" s="5"/>
      <c r="G187" s="5"/>
      <c r="H187" s="9"/>
    </row>
    <row r="188" spans="6:8">
      <c r="F188" s="5"/>
      <c r="G188" s="5"/>
      <c r="H188" s="9"/>
    </row>
    <row r="189" spans="6:8">
      <c r="F189" s="5"/>
      <c r="G189" s="5"/>
      <c r="H189" s="9"/>
    </row>
    <row r="190" spans="6:8">
      <c r="F190" s="5"/>
      <c r="G190" s="5"/>
      <c r="H190" s="9"/>
    </row>
    <row r="191" spans="6:8">
      <c r="F191" s="5"/>
      <c r="G191" s="5"/>
      <c r="H191" s="9"/>
    </row>
    <row r="192" spans="6:8">
      <c r="F192" s="5"/>
      <c r="G192" s="5"/>
      <c r="H192" s="9"/>
    </row>
    <row r="193" spans="6:8">
      <c r="F193" s="5"/>
      <c r="G193" s="5"/>
      <c r="H193" s="9"/>
    </row>
    <row r="194" spans="6:8">
      <c r="F194" s="5"/>
      <c r="G194" s="5"/>
      <c r="H194" s="9"/>
    </row>
    <row r="195" spans="6:8">
      <c r="F195" s="5"/>
      <c r="G195" s="5"/>
      <c r="H195" s="9"/>
    </row>
    <row r="196" spans="6:8">
      <c r="F196" s="5"/>
      <c r="G196" s="5"/>
      <c r="H196" s="9"/>
    </row>
    <row r="197" spans="6:8">
      <c r="F197" s="5"/>
      <c r="G197" s="5"/>
      <c r="H197" s="9"/>
    </row>
    <row r="198" spans="6:8">
      <c r="F198" s="5"/>
      <c r="G198" s="5"/>
      <c r="H198" s="9"/>
    </row>
    <row r="199" spans="6:8">
      <c r="F199" s="5"/>
      <c r="G199" s="5"/>
      <c r="H199" s="9"/>
    </row>
    <row r="200" spans="6:8">
      <c r="F200" s="5"/>
      <c r="G200" s="5"/>
      <c r="H200" s="9"/>
    </row>
    <row r="201" spans="6:8">
      <c r="F201" s="5"/>
      <c r="G201" s="5"/>
      <c r="H201" s="9"/>
    </row>
    <row r="202" spans="6:8">
      <c r="F202" s="5"/>
      <c r="G202" s="5"/>
      <c r="H202" s="9"/>
    </row>
    <row r="203" spans="6:8">
      <c r="F203" s="5"/>
      <c r="G203" s="5"/>
      <c r="H203" s="9"/>
    </row>
    <row r="204" spans="6:8">
      <c r="F204" s="5"/>
      <c r="G204" s="5"/>
      <c r="H204" s="9"/>
    </row>
  </sheetData>
  <mergeCells count="10">
    <mergeCell ref="F1:K1"/>
    <mergeCell ref="A5:K5"/>
    <mergeCell ref="A3:K3"/>
    <mergeCell ref="A4:K4"/>
    <mergeCell ref="F7:K7"/>
    <mergeCell ref="A7:A8"/>
    <mergeCell ref="B7:B8"/>
    <mergeCell ref="C7:C8"/>
    <mergeCell ref="D7:D8"/>
    <mergeCell ref="E7:E8"/>
  </mergeCells>
  <phoneticPr fontId="1" type="noConversion"/>
  <pageMargins left="0.39370078740157483" right="0.39370078740157483" top="0.19685039370078741" bottom="0.19685039370078741" header="0.51181102362204722" footer="0.51181102362204722"/>
  <pageSetup paperSize="9" scale="79" orientation="landscape" verticalDpi="18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показ. ЖКХ.</vt:lpstr>
      <vt:lpstr>'показ. ЖКХ.'!Заголовки_для_печати</vt:lpstr>
      <vt:lpstr>'показ. ЖКХ.'!Область_печати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usersh</cp:lastModifiedBy>
  <cp:lastPrinted>2021-02-19T07:14:18Z</cp:lastPrinted>
  <dcterms:created xsi:type="dcterms:W3CDTF">2013-08-26T07:48:35Z</dcterms:created>
  <dcterms:modified xsi:type="dcterms:W3CDTF">2021-02-19T07:17:34Z</dcterms:modified>
</cp:coreProperties>
</file>